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mfecbc.sharepoint.com/sites/HypoDocumentCenter/Hypoline/Research &amp; Data Committee/Issues/Hypostat/Hypostat 2026/For website/"/>
    </mc:Choice>
  </mc:AlternateContent>
  <xr:revisionPtr revIDLastSave="106" documentId="11_48095F7BB4449C64F0D3D737CFEAFA38518948D0" xr6:coauthVersionLast="47" xr6:coauthVersionMax="47" xr10:uidLastSave="{7F8FF49F-D79E-406E-B5AF-886927C6D4AC}"/>
  <bookViews>
    <workbookView xWindow="-120" yWindow="-120" windowWidth="29040" windowHeight="17520" tabRatio="740" firstSheet="11" activeTab="13" xr2:uid="{00000000-000D-0000-FFFF-FFFF00000000}"/>
  </bookViews>
  <sheets>
    <sheet name="table of contents" sheetId="1" r:id="rId1"/>
    <sheet name="1. Out Res" sheetId="2" r:id="rId2"/>
    <sheet name="2. Change Out Res" sheetId="3" r:id="rId3"/>
    <sheet name="3. Grs Res" sheetId="4" r:id="rId4"/>
    <sheet name="4. Int Rt" sheetId="5" r:id="rId5"/>
    <sheet name="5. Var Int Rt" sheetId="6" r:id="rId6"/>
    <sheet name="6. Avg M" sheetId="7" r:id="rId7"/>
    <sheet name="7. Out Non Res" sheetId="8" r:id="rId8"/>
    <sheet name="8. M GDP" sheetId="9" r:id="rId9"/>
    <sheet name="9. M Disp" sheetId="10" r:id="rId10"/>
    <sheet name="10. M Cap Tot" sheetId="11" r:id="rId11"/>
    <sheet name="11. Ow Oc Rt" sheetId="12" r:id="rId12"/>
    <sheet name="12. Bu Pt" sheetId="13" r:id="rId13"/>
    <sheet name="13. Hous Start" sheetId="15" r:id="rId14"/>
    <sheet name="14. House Com" sheetId="16" r:id="rId15"/>
    <sheet name="15. GFCF" sheetId="17" r:id="rId16"/>
    <sheet name="16. TDwe Stk" sheetId="18" r:id="rId17"/>
    <sheet name="17. Trans" sheetId="19" r:id="rId18"/>
    <sheet name="18. HPI" sheetId="20" r:id="rId19"/>
    <sheet name="19. HPI cities" sheetId="14" r:id="rId20"/>
    <sheet name="20. Chg in HPI" sheetId="21" r:id="rId21"/>
    <sheet name="21. HPI Disp" sheetId="22" r:id="rId22"/>
    <sheet name="22. CB Out" sheetId="23" r:id="rId23"/>
    <sheet name="23. CB Iss" sheetId="24" r:id="rId24"/>
    <sheet name="24. CB GDP" sheetId="25" r:id="rId25"/>
    <sheet name="25. RMBS Out" sheetId="26" r:id="rId26"/>
    <sheet name="26. RMBS Iss" sheetId="27" r:id="rId27"/>
    <sheet name="27. Curr GDP" sheetId="28" r:id="rId28"/>
    <sheet name="28. Disp" sheetId="29" r:id="rId29"/>
    <sheet name="29. Tot Pop" sheetId="30" r:id="rId30"/>
    <sheet name="30. FX" sheetId="31" r:id="rId3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X39" i="25" l="1"/>
  <c r="X38" i="25"/>
  <c r="N38" i="25"/>
  <c r="M38" i="25"/>
  <c r="L38" i="25"/>
  <c r="K38" i="25"/>
  <c r="J38" i="25"/>
  <c r="I38" i="25"/>
  <c r="H38" i="25"/>
  <c r="G38" i="25"/>
  <c r="F38" i="25"/>
  <c r="E38" i="25"/>
  <c r="D38" i="25"/>
  <c r="C38" i="25"/>
  <c r="B38" i="25"/>
  <c r="X37" i="25"/>
  <c r="G37" i="25"/>
  <c r="F37" i="25"/>
  <c r="E37" i="25"/>
  <c r="D37" i="25"/>
  <c r="C37" i="25"/>
  <c r="B37" i="25"/>
  <c r="X36" i="25"/>
  <c r="M36" i="25"/>
  <c r="L36" i="25"/>
  <c r="K36" i="25"/>
  <c r="J36" i="25"/>
  <c r="I36" i="25"/>
  <c r="H36" i="25"/>
  <c r="G36" i="25"/>
  <c r="F36" i="25"/>
  <c r="E36" i="25"/>
  <c r="D36" i="25"/>
  <c r="C36" i="25"/>
  <c r="B36" i="25"/>
  <c r="X35" i="25"/>
  <c r="P35" i="25"/>
  <c r="O35" i="25"/>
  <c r="N35" i="25"/>
  <c r="M35" i="25"/>
  <c r="L35" i="25"/>
  <c r="K35" i="25"/>
  <c r="J35" i="25"/>
  <c r="I35" i="25"/>
  <c r="H35" i="25"/>
  <c r="G35" i="25"/>
  <c r="F35" i="25"/>
  <c r="E35" i="25"/>
  <c r="D35" i="25"/>
  <c r="C35" i="25"/>
  <c r="B35" i="25"/>
  <c r="X34" i="25"/>
  <c r="X33" i="25"/>
  <c r="P33" i="25"/>
  <c r="O33" i="25"/>
  <c r="N33" i="25"/>
  <c r="M33" i="25"/>
  <c r="L33" i="25"/>
  <c r="K33" i="25"/>
  <c r="J33" i="25"/>
  <c r="I33" i="25"/>
  <c r="H33" i="25"/>
  <c r="G33" i="25"/>
  <c r="F33" i="25"/>
  <c r="E33" i="25"/>
  <c r="D33" i="25"/>
  <c r="C33" i="25"/>
  <c r="B33" i="25"/>
  <c r="X32" i="25"/>
  <c r="X30" i="25"/>
  <c r="X29" i="25"/>
  <c r="X28" i="25"/>
  <c r="E28" i="25"/>
  <c r="D28" i="25"/>
  <c r="C28" i="25"/>
  <c r="B28" i="25"/>
  <c r="X27" i="25"/>
  <c r="X26" i="25"/>
  <c r="X24" i="25"/>
  <c r="D24" i="25"/>
  <c r="C24" i="25"/>
  <c r="B24" i="25"/>
  <c r="X23" i="25"/>
  <c r="X22" i="25"/>
  <c r="X21" i="25"/>
  <c r="R21" i="25"/>
  <c r="Q21" i="25"/>
  <c r="P21" i="25"/>
  <c r="O21" i="25"/>
  <c r="N21" i="25"/>
  <c r="M21" i="25"/>
  <c r="L21" i="25"/>
  <c r="K21" i="25"/>
  <c r="J21" i="25"/>
  <c r="I21" i="25"/>
  <c r="H21" i="25"/>
  <c r="G21" i="25"/>
  <c r="F21" i="25"/>
  <c r="E21" i="25"/>
  <c r="D21" i="25"/>
  <c r="C21" i="25"/>
  <c r="B21" i="25"/>
  <c r="X20" i="25"/>
  <c r="X19" i="25"/>
  <c r="X18" i="25"/>
  <c r="X17" i="25"/>
  <c r="X16" i="25"/>
  <c r="X15" i="25"/>
  <c r="X14" i="25"/>
  <c r="X13" i="25"/>
  <c r="X12" i="25"/>
  <c r="X11" i="25"/>
  <c r="X10" i="25"/>
  <c r="X9" i="25"/>
  <c r="B9" i="25"/>
  <c r="X8" i="25"/>
  <c r="X7" i="25"/>
  <c r="X6" i="25"/>
  <c r="X5" i="25"/>
  <c r="X4" i="25"/>
  <c r="Z36" i="22"/>
  <c r="Y36" i="22"/>
  <c r="X36" i="22"/>
  <c r="B36" i="22"/>
  <c r="Z35" i="22"/>
  <c r="Y35" i="22"/>
  <c r="X35" i="22"/>
  <c r="H35" i="22"/>
  <c r="G35" i="22"/>
  <c r="F35" i="22"/>
  <c r="E35" i="22"/>
  <c r="D35" i="22"/>
  <c r="C35" i="22"/>
  <c r="B35" i="22"/>
  <c r="Z33" i="22"/>
  <c r="Y33" i="22"/>
  <c r="X33" i="22"/>
  <c r="Z32" i="22"/>
  <c r="Y32" i="22"/>
  <c r="X32" i="22"/>
  <c r="Z31" i="22"/>
  <c r="Y31" i="22"/>
  <c r="Z29" i="22"/>
  <c r="Z28" i="22"/>
  <c r="Z27" i="22"/>
  <c r="Z26" i="22"/>
  <c r="B26" i="22"/>
  <c r="Z25" i="22"/>
  <c r="I25" i="22"/>
  <c r="H25" i="22"/>
  <c r="G25" i="22"/>
  <c r="F25" i="22"/>
  <c r="E25" i="22"/>
  <c r="D25" i="22"/>
  <c r="C25" i="22"/>
  <c r="B25" i="22"/>
  <c r="Z24" i="22"/>
  <c r="Z23" i="22"/>
  <c r="F23" i="22"/>
  <c r="E23" i="22"/>
  <c r="D23" i="22"/>
  <c r="C23" i="22"/>
  <c r="B23" i="22"/>
  <c r="Z22" i="22"/>
  <c r="Z21" i="22"/>
  <c r="Z20" i="22"/>
  <c r="Z19" i="22"/>
  <c r="E19" i="22"/>
  <c r="D19" i="22"/>
  <c r="C19" i="22"/>
  <c r="B19" i="22"/>
  <c r="Z18" i="22"/>
  <c r="E18" i="22"/>
  <c r="D18" i="22"/>
  <c r="C18" i="22"/>
  <c r="B18" i="22"/>
  <c r="Z17" i="22"/>
  <c r="E17" i="22"/>
  <c r="D17" i="22"/>
  <c r="C17" i="22"/>
  <c r="B17" i="22"/>
  <c r="Z16" i="22"/>
  <c r="Z15" i="22"/>
  <c r="Z14" i="22"/>
  <c r="Z13" i="22"/>
  <c r="Z12" i="22"/>
  <c r="Z11" i="22"/>
  <c r="D11" i="22"/>
  <c r="C11" i="22"/>
  <c r="B11" i="22"/>
  <c r="Z10" i="22"/>
  <c r="Z9" i="22"/>
  <c r="Z8" i="22"/>
  <c r="F8" i="22"/>
  <c r="E8" i="22"/>
  <c r="D8" i="22"/>
  <c r="C8" i="22"/>
  <c r="B8" i="22"/>
  <c r="Z7" i="22"/>
  <c r="Y7" i="22"/>
  <c r="X7" i="22"/>
  <c r="Z6" i="22"/>
  <c r="Y6" i="22"/>
  <c r="X6" i="22"/>
  <c r="W6" i="22"/>
  <c r="V6" i="22"/>
  <c r="U6" i="22"/>
  <c r="T6" i="22"/>
  <c r="S6" i="22"/>
  <c r="Z5" i="22"/>
  <c r="Z4" i="22"/>
  <c r="Y49" i="21"/>
  <c r="X48" i="21"/>
  <c r="W48" i="21"/>
  <c r="V48" i="21"/>
  <c r="U48" i="21"/>
  <c r="T48" i="21"/>
  <c r="S48" i="21"/>
  <c r="R48" i="21"/>
  <c r="Q48" i="21"/>
  <c r="P48" i="21"/>
  <c r="O48" i="21"/>
  <c r="N48" i="21"/>
  <c r="M48" i="21"/>
  <c r="L48" i="21"/>
  <c r="K48" i="21"/>
  <c r="J48" i="21"/>
  <c r="I48" i="21"/>
  <c r="H48" i="21"/>
  <c r="G48" i="21"/>
  <c r="F48" i="21"/>
  <c r="E48" i="21"/>
  <c r="D48" i="21"/>
  <c r="C48" i="21"/>
  <c r="B48" i="21"/>
  <c r="Y47" i="21"/>
  <c r="J47" i="21"/>
  <c r="I47" i="21"/>
  <c r="H47" i="21"/>
  <c r="G47" i="21"/>
  <c r="F47" i="21"/>
  <c r="E47" i="21"/>
  <c r="D47" i="21"/>
  <c r="C47" i="21"/>
  <c r="B47" i="21"/>
  <c r="Y46" i="21"/>
  <c r="T46" i="21"/>
  <c r="E46" i="21"/>
  <c r="D46" i="21"/>
  <c r="C46" i="21"/>
  <c r="B46" i="21"/>
  <c r="Y45" i="21"/>
  <c r="T45" i="21"/>
  <c r="E45" i="21"/>
  <c r="D45" i="21"/>
  <c r="C45" i="21"/>
  <c r="B45" i="21"/>
  <c r="Y44" i="21"/>
  <c r="Y43" i="21"/>
  <c r="H43" i="21"/>
  <c r="G43" i="21"/>
  <c r="F43" i="21"/>
  <c r="E43" i="21"/>
  <c r="D43" i="21"/>
  <c r="C43" i="21"/>
  <c r="B43" i="21"/>
  <c r="Y42" i="21"/>
  <c r="X41" i="21"/>
  <c r="C41" i="21"/>
  <c r="B41" i="21"/>
  <c r="Y39" i="21"/>
  <c r="Y38" i="21"/>
  <c r="F38" i="21"/>
  <c r="E38" i="21"/>
  <c r="D38" i="21"/>
  <c r="C38" i="21"/>
  <c r="B38" i="21"/>
  <c r="Y37" i="21"/>
  <c r="Y36" i="21"/>
  <c r="Y33" i="21"/>
  <c r="Y32" i="21"/>
  <c r="Y30" i="21"/>
  <c r="Y29" i="21"/>
  <c r="Y28" i="21"/>
  <c r="Y27" i="21"/>
  <c r="B27" i="21"/>
  <c r="Y26" i="21"/>
  <c r="I26" i="21"/>
  <c r="H26" i="21"/>
  <c r="G26" i="21"/>
  <c r="F26" i="21"/>
  <c r="E26" i="21"/>
  <c r="D26" i="21"/>
  <c r="C26" i="21"/>
  <c r="B26" i="21"/>
  <c r="Y25" i="21"/>
  <c r="Y24" i="21"/>
  <c r="F24" i="21"/>
  <c r="E24" i="21"/>
  <c r="D24" i="21"/>
  <c r="C24" i="21"/>
  <c r="B24" i="21"/>
  <c r="Y23" i="21"/>
  <c r="Y22" i="21"/>
  <c r="Y21" i="21"/>
  <c r="Y20" i="21"/>
  <c r="Y19" i="21"/>
  <c r="F19" i="21"/>
  <c r="E19" i="21"/>
  <c r="D19" i="21"/>
  <c r="C19" i="21"/>
  <c r="B19" i="21"/>
  <c r="Y18" i="21"/>
  <c r="E18" i="21"/>
  <c r="D18" i="21"/>
  <c r="C18" i="21"/>
  <c r="B18" i="21"/>
  <c r="Y17" i="21"/>
  <c r="E17" i="21"/>
  <c r="D17" i="21"/>
  <c r="C17" i="21"/>
  <c r="B17" i="21"/>
  <c r="Y16" i="21"/>
  <c r="Y15" i="21"/>
  <c r="Y14" i="21"/>
  <c r="Y13" i="21"/>
  <c r="Y11" i="21"/>
  <c r="D11" i="21"/>
  <c r="C11" i="21"/>
  <c r="B11" i="21"/>
  <c r="Y10" i="21"/>
  <c r="Y9" i="21"/>
  <c r="Y8" i="21"/>
  <c r="F8" i="21"/>
  <c r="E8" i="21"/>
  <c r="D8" i="21"/>
  <c r="C8" i="21"/>
  <c r="B8" i="21"/>
  <c r="Y7" i="21"/>
  <c r="Y6" i="21"/>
  <c r="Y5" i="21"/>
  <c r="Y4" i="21"/>
  <c r="U37" i="20"/>
  <c r="AB39" i="17"/>
  <c r="AA39" i="17"/>
  <c r="Z39" i="17"/>
  <c r="Y39" i="17"/>
  <c r="X39" i="17"/>
  <c r="W39" i="17"/>
  <c r="V39" i="17"/>
  <c r="U39" i="17"/>
  <c r="AB37" i="17"/>
  <c r="AA37" i="17"/>
  <c r="Z37" i="17"/>
  <c r="O49" i="11"/>
  <c r="O47" i="11"/>
  <c r="N47" i="11"/>
  <c r="O46" i="11"/>
  <c r="O45" i="11"/>
  <c r="O44" i="11"/>
  <c r="O43" i="11"/>
  <c r="N43" i="11"/>
  <c r="M43" i="11"/>
  <c r="L43" i="11"/>
  <c r="O42" i="11"/>
  <c r="O41" i="11"/>
  <c r="O38" i="11"/>
  <c r="O37" i="11"/>
  <c r="N37" i="11"/>
  <c r="M37" i="11"/>
  <c r="L37" i="11"/>
  <c r="K37" i="11"/>
  <c r="J37" i="11"/>
  <c r="O36" i="11"/>
  <c r="O35" i="11"/>
  <c r="O33" i="11"/>
  <c r="O32" i="11"/>
  <c r="O30" i="11"/>
  <c r="O29" i="11"/>
  <c r="O28" i="11"/>
  <c r="O27" i="11"/>
  <c r="O26" i="11"/>
  <c r="O24" i="11"/>
  <c r="O23" i="11"/>
  <c r="O22" i="11"/>
  <c r="O21" i="11"/>
  <c r="O20" i="11"/>
  <c r="O19" i="11"/>
  <c r="O18" i="11"/>
  <c r="O17" i="11"/>
  <c r="O16" i="11"/>
  <c r="O15" i="11"/>
  <c r="O14" i="11"/>
  <c r="O13" i="11"/>
  <c r="O12" i="11"/>
  <c r="O11" i="11"/>
  <c r="O10" i="11"/>
  <c r="O9" i="11"/>
  <c r="O7" i="11"/>
  <c r="O6" i="11"/>
  <c r="O5" i="11"/>
  <c r="O39" i="10"/>
  <c r="N39" i="10"/>
  <c r="M39" i="10"/>
  <c r="L39" i="10"/>
  <c r="K39" i="10"/>
  <c r="J39" i="10"/>
  <c r="I39" i="10"/>
  <c r="H39" i="10"/>
  <c r="G39" i="10"/>
  <c r="F39" i="10"/>
  <c r="E39" i="10"/>
  <c r="D39" i="10"/>
  <c r="C39" i="10"/>
  <c r="B39" i="10"/>
  <c r="Z38" i="10"/>
  <c r="Y38" i="10"/>
  <c r="X38" i="10"/>
  <c r="W38" i="10"/>
  <c r="V38" i="10"/>
  <c r="U38" i="10"/>
  <c r="T38" i="10"/>
  <c r="B38" i="10"/>
  <c r="Z36" i="10"/>
  <c r="Y36" i="10"/>
  <c r="X36" i="10"/>
  <c r="Z35" i="10"/>
  <c r="Y35" i="10"/>
  <c r="X35" i="10"/>
  <c r="W35" i="10"/>
  <c r="V35" i="10"/>
  <c r="U35" i="10"/>
  <c r="Z34" i="10"/>
  <c r="Z32" i="10"/>
  <c r="B32" i="10"/>
  <c r="Z31" i="10"/>
  <c r="Z29" i="10"/>
  <c r="Z28" i="10"/>
  <c r="Z27" i="10"/>
  <c r="Z26" i="10"/>
  <c r="B26" i="10"/>
  <c r="D25" i="10"/>
  <c r="C25" i="10"/>
  <c r="B25" i="10"/>
  <c r="Z24" i="10"/>
  <c r="Z23" i="10"/>
  <c r="Z22" i="10"/>
  <c r="Z21" i="10"/>
  <c r="Z20" i="10"/>
  <c r="Z19" i="10"/>
  <c r="Z18" i="10"/>
  <c r="Z17" i="10"/>
  <c r="Z16" i="10"/>
  <c r="Z12" i="10"/>
  <c r="Z11" i="10"/>
  <c r="Z10" i="10"/>
  <c r="Z8" i="10"/>
  <c r="Z7" i="10"/>
  <c r="Y7" i="10"/>
  <c r="X7" i="10"/>
  <c r="Z6" i="10"/>
  <c r="Y6" i="10"/>
  <c r="X6" i="10"/>
  <c r="W6" i="10"/>
  <c r="V6" i="10"/>
  <c r="U6" i="10"/>
  <c r="T6" i="10"/>
  <c r="S6" i="10"/>
  <c r="G6" i="10"/>
  <c r="F6" i="10"/>
  <c r="E6" i="10"/>
  <c r="D6" i="10"/>
  <c r="C6" i="10"/>
  <c r="B6" i="10"/>
  <c r="Z5" i="10"/>
  <c r="Z48" i="9"/>
  <c r="W48" i="9"/>
  <c r="V48" i="9"/>
  <c r="U48" i="9"/>
  <c r="T48" i="9"/>
  <c r="Y47" i="9"/>
  <c r="C47" i="9"/>
  <c r="B47" i="9"/>
  <c r="G46" i="9"/>
  <c r="F46" i="9"/>
  <c r="E46" i="9"/>
  <c r="D46" i="9"/>
  <c r="C46" i="9"/>
  <c r="B46" i="9"/>
  <c r="Z45" i="9"/>
  <c r="K45" i="9"/>
  <c r="J45" i="9"/>
  <c r="I45" i="9"/>
  <c r="H45" i="9"/>
  <c r="G45" i="9"/>
  <c r="F45" i="9"/>
  <c r="E45" i="9"/>
  <c r="D45" i="9"/>
  <c r="C45" i="9"/>
  <c r="B45" i="9"/>
  <c r="Z44" i="9"/>
  <c r="E44" i="9"/>
  <c r="D44" i="9"/>
  <c r="C44" i="9"/>
  <c r="B44" i="9"/>
  <c r="Z43" i="9"/>
  <c r="Y43" i="9"/>
  <c r="X43" i="9"/>
  <c r="W43" i="9"/>
  <c r="G41" i="9"/>
  <c r="F41" i="9"/>
  <c r="E41" i="9"/>
  <c r="D41" i="9"/>
  <c r="C41" i="9"/>
  <c r="B41" i="9"/>
  <c r="Z40" i="9"/>
  <c r="Z38" i="9"/>
  <c r="Z37" i="9"/>
  <c r="Y37" i="9"/>
  <c r="X37" i="9"/>
  <c r="W37" i="9"/>
  <c r="V37" i="9"/>
  <c r="U37" i="9"/>
  <c r="H37" i="9"/>
  <c r="G37" i="9"/>
  <c r="F37" i="9"/>
  <c r="E37" i="9"/>
  <c r="D37" i="9"/>
  <c r="C37" i="9"/>
  <c r="B37" i="9"/>
  <c r="Z36" i="9"/>
  <c r="Z35" i="9"/>
  <c r="Z33" i="9"/>
  <c r="B33" i="9"/>
  <c r="Z32" i="9"/>
  <c r="Z29" i="9"/>
  <c r="Z28" i="9"/>
  <c r="Z27" i="9"/>
  <c r="B27" i="9"/>
  <c r="D26" i="9"/>
  <c r="C26" i="9"/>
  <c r="B26" i="9"/>
  <c r="Z25" i="9"/>
  <c r="Z24" i="9"/>
  <c r="Z23" i="9"/>
  <c r="Z22" i="9"/>
  <c r="D20" i="9"/>
  <c r="Z19" i="9"/>
  <c r="Z18" i="9"/>
  <c r="Z17" i="9"/>
  <c r="Z14" i="9"/>
  <c r="Z13" i="9"/>
  <c r="Z12" i="9"/>
  <c r="Z11" i="9"/>
  <c r="Z7" i="9"/>
  <c r="G6" i="9"/>
  <c r="F6" i="9"/>
  <c r="E6" i="9"/>
  <c r="D6" i="9"/>
  <c r="C6" i="9"/>
  <c r="B6" i="9"/>
  <c r="AR34" i="4"/>
  <c r="Z48" i="3"/>
  <c r="Z46" i="3"/>
  <c r="Z45" i="3"/>
  <c r="Z44" i="3"/>
  <c r="Z43" i="3"/>
  <c r="Z42" i="3"/>
  <c r="Z41" i="3"/>
  <c r="Z40" i="3"/>
  <c r="Z38" i="3"/>
  <c r="Z36" i="3"/>
  <c r="Z35" i="3"/>
  <c r="Z33" i="3"/>
  <c r="Z32" i="3"/>
  <c r="Z30" i="3"/>
  <c r="Z29" i="3"/>
  <c r="Z28" i="3"/>
  <c r="Z27" i="3"/>
  <c r="Z26" i="3"/>
  <c r="Z25" i="3"/>
  <c r="Z24" i="3"/>
  <c r="Z23" i="3"/>
  <c r="Z22" i="3"/>
  <c r="Z21" i="3"/>
  <c r="Z20" i="3"/>
  <c r="Z19" i="3"/>
  <c r="Z18" i="3"/>
  <c r="Z17" i="3"/>
  <c r="Z16" i="3"/>
  <c r="Z15" i="3"/>
  <c r="Z14" i="3"/>
  <c r="Z13" i="3"/>
  <c r="Z12" i="3"/>
  <c r="Z11" i="3"/>
  <c r="Z10" i="3"/>
  <c r="Z9" i="3"/>
  <c r="Z8" i="3"/>
  <c r="Z7" i="3"/>
  <c r="Z6" i="3"/>
  <c r="Z5" i="3"/>
  <c r="Z4" i="3"/>
</calcChain>
</file>

<file path=xl/sharedStrings.xml><?xml version="1.0" encoding="utf-8"?>
<sst xmlns="http://schemas.openxmlformats.org/spreadsheetml/2006/main" count="3679" uniqueCount="433">
  <si>
    <t>Table of content</t>
  </si>
  <si>
    <t>1. Total Outstanding Residential Loans, Total Amount, End of the Year, EUR million</t>
  </si>
  <si>
    <t>2. Change in Outstanding Residential Loans, End of period, EUR million</t>
  </si>
  <si>
    <t>3. Gross Residential Loans, Total Amount, EUR million</t>
  </si>
  <si>
    <t>4. Representative Interest Rates on New Residential Loans, annual average based on monthly figures, %</t>
  </si>
  <si>
    <t>5. Amount of Gross Lending with a Variable Interest Rate (fixation period of up to 1 year), %</t>
  </si>
  <si>
    <t>6. Average Amount of a Mortgage Granted in EUR</t>
  </si>
  <si>
    <t>7. Total Outstanding Non-Residential Mortgage Loans, Total Amount, End of the Year, EUR million</t>
  </si>
  <si>
    <t>8. Total Outstanding Residential Loans to GDP Ratio, %</t>
  </si>
  <si>
    <t>9. Total Outstanding Residential Loans to Disposable Income of Households Ratio, %</t>
  </si>
  <si>
    <t>10. Total Outstanding Residential Loans per Capita (Tot. Population ), EUR</t>
  </si>
  <si>
    <t>11. Owner Occupation Rate, %</t>
  </si>
  <si>
    <t>12. Building Permits, number issued</t>
  </si>
  <si>
    <t>13. Housing Starts, number of projects started per year</t>
  </si>
  <si>
    <t>14. Housing Completions, number of projects completed per year</t>
  </si>
  <si>
    <t>15. Real Gross Fixed Investment in Housing, annual % change</t>
  </si>
  <si>
    <t>16. Total Dwelling Stock, thousands units</t>
  </si>
  <si>
    <t>17. Number of Transactions</t>
  </si>
  <si>
    <t>18. Nominal House Price Indices, 2015=100</t>
  </si>
  <si>
    <t>19. Nominal House Price Index - cities: 2015 = 100</t>
  </si>
  <si>
    <t>20. Change in Nominal house price, annual % change</t>
  </si>
  <si>
    <t>21. Nominal House Price to Disposable Income of Households Ratio, 2015 = 100</t>
  </si>
  <si>
    <t>22. Total Covered Bonds Outstanding, Backed by Mortgages, EUR million</t>
  </si>
  <si>
    <t>23. Total Covered Bonds Issuances, Backed by Mortgages, EUR million</t>
  </si>
  <si>
    <t>24. Total Covered Bonds Outstanding as a percentage of GDP, Backed by Mortgages, %</t>
  </si>
  <si>
    <t>25. Total Residential Mortgage-Backed Securities (RMBS) Outstanding, EUR million</t>
  </si>
  <si>
    <t>26. Total RMBS Issuances, EUR million</t>
  </si>
  <si>
    <t>27. GDP at Current Market Prices, EUR million</t>
  </si>
  <si>
    <t>28. Gross Disposable Income of Households, Mrd*100 ECU/EUR, Standard aggregation</t>
  </si>
  <si>
    <t>29. Total Population, Millions</t>
  </si>
  <si>
    <t>30. Bilateral Nominal Exchange Rate with the Euro</t>
  </si>
  <si>
    <t>Austria</t>
  </si>
  <si>
    <t>Belgium</t>
  </si>
  <si>
    <t>Bulgaria</t>
  </si>
  <si>
    <t>Croatia</t>
  </si>
  <si>
    <t>Cyprus</t>
  </si>
  <si>
    <t>Czechia</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</si>
  <si>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</si>
  <si>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</si>
  <si>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</si>
  <si>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</si>
  <si>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</si>
  <si>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</si>
  <si>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</si>
  <si>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</si>
  <si>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</si>
  <si>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</si>
  <si>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</si>
  <si>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</si>
  <si>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</si>
  <si>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</si>
  <si>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</si>
  <si>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</si>
  <si>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</si>
  <si>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</si>
  <si>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</si>
  <si>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</si>
  <si>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</si>
  <si>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Euro area 20</t>
  </si>
  <si>
    <t>EU 27</t>
  </si>
  <si>
    <t>Iceland</t>
  </si>
  <si>
    <t>n/a</t>
  </si>
  <si>
    <t>Norway</t>
  </si>
  <si>
    <t>Switzerland</t>
  </si>
  <si>
    <t>United Kingdom</t>
  </si>
  <si>
    <t>Australia</t>
  </si>
  <si>
    <t>Brazil</t>
  </si>
  <si>
    <t>Canada</t>
  </si>
  <si>
    <t>Japan</t>
  </si>
  <si>
    <t>Russia</t>
  </si>
  <si>
    <t>Singapore</t>
  </si>
  <si>
    <t>South Korea</t>
  </si>
  <si>
    <t>Turkey</t>
  </si>
  <si>
    <t>USA</t>
  </si>
  <si>
    <t>Sources: European Mortgage Federation National Experts, European Central Bank, National Central Banks, Federal Reserve</t>
  </si>
  <si>
    <t>Time series breaks:</t>
  </si>
  <si>
    <t>*Cyprus: 2004 (reclassification of loans)</t>
  </si>
  <si>
    <t>*Ireland: 2010 (different definition used from 2010 - see Table-specific notes below)</t>
  </si>
  <si>
    <t>*Italy: 2010 (due to a change of methodology)</t>
  </si>
  <si>
    <t>*Luxembourg: 2003 (due to a change in the statistical source)</t>
  </si>
  <si>
    <t>*Netherlands: 2006 (due to a change of methodology)</t>
  </si>
  <si>
    <t>*Norway: 2009 (due to a change in methodology)</t>
  </si>
  <si>
    <t>*Malta: 2005 (due to a change in the statistical source); before 1999 aggregate data residential and commercial</t>
  </si>
  <si>
    <t>*Poland: 2007 (due to a change of methodology)</t>
  </si>
  <si>
    <t>*Romania: 2007 (due to a change of methodology)</t>
  </si>
  <si>
    <t>*Slovakia: 2006 (due to a change of methodology)</t>
  </si>
  <si>
    <t>*Spain: 1999 (due to a change in methodology)</t>
  </si>
  <si>
    <t>*Sweden: 2004 (due to a change in the statistical source)</t>
  </si>
  <si>
    <t>*n/a: figure not available</t>
  </si>
  <si>
    <t>Time series revisions (2026 update - pre-2025 data revised vs. last year's file):</t>
  </si>
  <si>
    <t>Australia, Canada, Japan</t>
  </si>
  <si>
    <t>Table-specific notes:</t>
  </si>
  <si>
    <t>*For further details on the methodologies, please see "Annex: Explanatory Note on data"</t>
  </si>
  <si>
    <t>*Please note that the conversion to euros is based on the bilateral exchange rate at the end of the period (provided by the ECB and Bloomberg)</t>
  </si>
  <si>
    <t>*Please note that due to the conversion to euros, changes observed for countries not belonging to the euro area may be due to exchange rate fluctuations. To obtain values in national currency, please refer to the exchange rates used, on Table 30 of this publication.</t>
  </si>
  <si>
    <t>*For Turkey the entire series has been updated</t>
  </si>
  <si>
    <t>*For Ireland, this series includes all housing loans until 2009. From 2010, this series represents only housing loans for owner-occupied dwellings.</t>
  </si>
  <si>
    <t>*For Malta, this series does not include non-resident lending</t>
  </si>
  <si>
    <t>*For Japan, the reference year is the Japanese Fiscal year, from April to March</t>
  </si>
  <si>
    <t>*For Spain the series from 1999 has been updated and refers to total residential mortgage loans (only backed by a mortgage)</t>
  </si>
  <si>
    <t>*For the US, all mortgage credit lending series has been discontinued by the source as of 2019</t>
  </si>
  <si>
    <t>Ireland*</t>
  </si>
  <si>
    <t>*See Table 1</t>
  </si>
  <si>
    <t>*Please note that the time series are the result of the variation between two consecutive amounts of outstanding mortgage loans.</t>
  </si>
  <si>
    <t>Sources: European Mortgage Federation National Experts, European Central Bank, National Central Banks, Japan Housing Finance Agency, Federal Reserve, Inside Mortgage Finance, FRED</t>
  </si>
  <si>
    <t>*France: 2007</t>
  </si>
  <si>
    <t>*The Netherlands: 2003 (change of source); 2004-2007 (change of methodology)</t>
  </si>
  <si>
    <t>*USA: 2006</t>
  </si>
  <si>
    <t>*Luxembourg: 2023 (change of source)</t>
  </si>
  <si>
    <t>Australia, Austria, Canada, Greece, Japan, Latvia, Malta, Slovakia, Turkey, USA</t>
  </si>
  <si>
    <t>*Please note that the conversion to euros is based on the yearly average bilateral exchange rate (provided by the ECB)</t>
  </si>
  <si>
    <t>*Data includes internal remortgaging for the following countries: Slovakia and Italy</t>
  </si>
  <si>
    <t>*For Austria and Turkey the figure includes only new loans</t>
  </si>
  <si>
    <t>*For Belgium the figure also includes external remortgaging</t>
  </si>
  <si>
    <t>*For Spain the figure also includes credits to households.</t>
  </si>
  <si>
    <t>*For Sweden only residential lending from mortgage credit institutions is included. Lending by banks is not included in the above. However, mortgage credit institutions are estimated to constitute around 75% of the total residential mortgage credit market.</t>
  </si>
  <si>
    <t>*For Denmark the figure does not include second homes</t>
  </si>
  <si>
    <t>*For US, the credit mortgage lending series has been discontinued by the source as of 2019</t>
  </si>
  <si>
    <t>*ECB is the data source (rather than National Experts) for: Austria, Croatia, France, Lithuania, Italy</t>
  </si>
  <si>
    <t>Sources: European Mortgage Federation National Experts, European Central Bank, National Central Banks, Japan Housing Finance Agency, Federal Reserve</t>
  </si>
  <si>
    <t>*Czech Republic: 2013 (source was changed from 2013 to the Central Bank data)</t>
  </si>
  <si>
    <t>*Croatia: 2012 (new series from 2012 onwards due to revised methodology)</t>
  </si>
  <si>
    <t>*Iceland: 2005 (in 2004, the average is based on data between September and December)</t>
  </si>
  <si>
    <t>*Romania: 2014 (change in the methodology of the NBR to reflect the changes in granting mortgages by currency)</t>
  </si>
  <si>
    <t>*Slovakia: 2009 (before 2009, the reference currency for the interest rate was SKK)</t>
  </si>
  <si>
    <t>*Slovenia: 2007 (before 2007, the reference currency for the interest rate was SIT)</t>
  </si>
  <si>
    <t>*Sweden: 2005 (before 2005, the average was calculated with quarterly data)</t>
  </si>
  <si>
    <t>*Japan: 2003 (the underlying mortgage products changed due to a succession of government agencies dealing with housing finance in Japan)</t>
  </si>
  <si>
    <t>*For national definitions of representative interest rates on new residential loans, please see the methodological Annex ("Explanatory Note on data")</t>
  </si>
  <si>
    <t>*Type: The type of new residential loan related to the published representative interest rate is provided in the column "type". There are 6 main types:</t>
  </si>
  <si>
    <t>(1) Weighted average interest rate on loans to households for house purchase</t>
  </si>
  <si>
    <t>(2) Initial fixed period interest rate up to 1 year on loans for house purchase</t>
  </si>
  <si>
    <t>(3) Initial fixed period interest rate over 1 and up to 5 years on loans for house purchase</t>
  </si>
  <si>
    <t>(4) Initial fixed period interest rate over 5 and up to 10 years on loans for house purchase</t>
  </si>
  <si>
    <t>(5) Initial fixed period interest rate of over 10 years on loans for house purchase</t>
  </si>
  <si>
    <t>(6) Other</t>
  </si>
  <si>
    <t>*For Iceland the number represents the real interest rate</t>
  </si>
  <si>
    <t>*97.6</t>
  </si>
  <si>
    <t>Sources: European Mortgage Federation National Experts, European Central Bank, National Central Banks, Statistical Data Warehouse - ECB (dataset RAI.M.LU.SVLHPHH.EUR.MIR.Z) - https://data.ecb.europa.eu/data/datasets/RAI/RAI.M.LU.SVLHPHH.EUR.MIR.Z, CMHC, Residential Mortgage Industry Report - Spring 2026, Figure 6, Statistics Canada, Table 10-10-0006-01, Bank of Canada</t>
  </si>
  <si>
    <t>Canada, Denmark, Estonia, Hungary, Italy, Japan, Latvia</t>
  </si>
  <si>
    <t>*The data has been validated with the dataset provided by the European Central Bank</t>
  </si>
  <si>
    <t>Sources: European Mortgage Federation National Experts, European Central Bank, National Central Banks, Japan Housing Finance Agency</t>
  </si>
  <si>
    <t>Australia, Canada, Czechia, Japan, Latvia, Netherlands, Turkey</t>
  </si>
  <si>
    <t>*For Belgium it represents the average of the year for the purchase of a dwelling</t>
  </si>
  <si>
    <t>*For Denmark the statistics include only owner occupation from mortgage banks</t>
  </si>
  <si>
    <t>*For Germany the statistics contain the average amount of a mortgage for the purchase of a second-hand single family house</t>
  </si>
  <si>
    <t>*For the UK the figure represents the median advance made to home-owners for house purchase activity</t>
  </si>
  <si>
    <t>*Latvia: 2003 (due to a change in the statistical source)</t>
  </si>
  <si>
    <t>Australia, Brazil, Canada, Czechia, Finland, Germany, Greece, Hungary, Iceland, Ireland, Italy, Japan, Latvia, Malta, Netherlands, Norway, Russia, Singapore, USA</t>
  </si>
  <si>
    <t>Sources: European Mortgage Federation National Experts, European Central Bank, National Central Banks, Eurostat, Bureau of Economic Analysis, Federal Reserve, IMF</t>
  </si>
  <si>
    <t>Australia, Brazil, Canada, EU 27, Japan, Switzerland, USA</t>
  </si>
  <si>
    <t>*All the data from Eurostat have been updated from 2019</t>
  </si>
  <si>
    <t>*Please note that the GDP at current prices has been taken in euros directly from Eurostat.</t>
  </si>
  <si>
    <t>*See Tables 1 and 27 for further information on the data used.</t>
  </si>
  <si>
    <t>Sources: European Mortgage Federation National Experts, European Central Bank, National Central Banks, National Statistics Offices, Eurostat, Federal Reserve, US Bureau of Census</t>
  </si>
  <si>
    <t>Bulgaria, Croatia, Czechia, EU 27, USA, United Kingdom</t>
  </si>
  <si>
    <t>*Please note that the disposable income of households at current prices has been taken in euros directly from AMECO.</t>
  </si>
  <si>
    <t>*Please note that the population concerns residents who are more than 18 years old</t>
  </si>
  <si>
    <t>*The whole series has been revised utilising Total Population</t>
  </si>
  <si>
    <t>*Canada has been added</t>
  </si>
  <si>
    <t>2000</t>
  </si>
  <si>
    <t>2001</t>
  </si>
  <si>
    <t>2002</t>
  </si>
  <si>
    <t>2003</t>
  </si>
  <si>
    <t>2004</t>
  </si>
  <si>
    <t>2005</t>
  </si>
  <si>
    <t>2006</t>
  </si>
  <si>
    <t>2007</t>
  </si>
  <si>
    <t>2008</t>
  </si>
  <si>
    <t>2009</t>
  </si>
  <si>
    <t>2010</t>
  </si>
  <si>
    <t>2011</t>
  </si>
  <si>
    <t>2012</t>
  </si>
  <si>
    <t>2013</t>
  </si>
  <si>
    <t>2014</t>
  </si>
  <si>
    <t>2015</t>
  </si>
  <si>
    <t>2016</t>
  </si>
  <si>
    <t>2017</t>
  </si>
  <si>
    <t>Sources: European Mortgage Federation National Experts, European Central Bank, National Central Banks, Eurostat, National Statistics Offices</t>
  </si>
  <si>
    <t>Australia, Belgium, Euro area 20, Malta, Switzerland, Turkey, United Kingdom</t>
  </si>
  <si>
    <t>Sources: European Mortgage Federation National Experts, European Central Bank, National Central Banks, National Statistics Offices, US Bureau of Census</t>
  </si>
  <si>
    <t>*Austria: 2005 (source was changed from 2005 onwards)</t>
  </si>
  <si>
    <t>*Denmark: 2012 (source was changed from 2012 onwards)</t>
  </si>
  <si>
    <t>*For Ireland: new data series taking into account the number of dwelling units</t>
  </si>
  <si>
    <t>*For Italy: the 2017 figure takes into account the first 9 months</t>
  </si>
  <si>
    <t>Vienna</t>
  </si>
  <si>
    <t>Rest of the country</t>
  </si>
  <si>
    <t>Brussels</t>
  </si>
  <si>
    <t>Sofia</t>
  </si>
  <si>
    <t>Varna</t>
  </si>
  <si>
    <t>Plovdiv</t>
  </si>
  <si>
    <t>Ottawa</t>
  </si>
  <si>
    <t>Toronto</t>
  </si>
  <si>
    <t>Montreal</t>
  </si>
  <si>
    <t>Zagreb</t>
  </si>
  <si>
    <t>Adriatic Coast</t>
  </si>
  <si>
    <t>Nicosia</t>
  </si>
  <si>
    <t>Limassol</t>
  </si>
  <si>
    <t>Larnaca</t>
  </si>
  <si>
    <t>Prague</t>
  </si>
  <si>
    <t>Copenhagen</t>
  </si>
  <si>
    <t>Aarhus</t>
  </si>
  <si>
    <t>Odense</t>
  </si>
  <si>
    <t>Helsinki</t>
  </si>
  <si>
    <t>Tampere</t>
  </si>
  <si>
    <t>Turku</t>
  </si>
  <si>
    <t>Paris</t>
  </si>
  <si>
    <t xml:space="preserve">Marseille </t>
  </si>
  <si>
    <t>Lyon</t>
  </si>
  <si>
    <t>Aggregate seven largest Germany cities</t>
  </si>
  <si>
    <t>Athens</t>
  </si>
  <si>
    <t>Thessaloniki</t>
  </si>
  <si>
    <t>Budapest</t>
  </si>
  <si>
    <t>Debrecen</t>
  </si>
  <si>
    <t>Szeged</t>
  </si>
  <si>
    <t>Rome</t>
  </si>
  <si>
    <t>Milan</t>
  </si>
  <si>
    <t>Naples</t>
  </si>
  <si>
    <t>Dublin</t>
  </si>
  <si>
    <t>Vilnius</t>
  </si>
  <si>
    <t>Kaunas</t>
  </si>
  <si>
    <t>Klaipeda</t>
  </si>
  <si>
    <t>Amsterdam</t>
  </si>
  <si>
    <t>The Hague</t>
  </si>
  <si>
    <t>Rotterdam</t>
  </si>
  <si>
    <t>Cracovia</t>
  </si>
  <si>
    <t>Lodz</t>
  </si>
  <si>
    <t>Warsaw</t>
  </si>
  <si>
    <t>Lisbon</t>
  </si>
  <si>
    <t>Bucarest</t>
  </si>
  <si>
    <t>Bratislava</t>
  </si>
  <si>
    <t>Košice</t>
  </si>
  <si>
    <t>Prešov</t>
  </si>
  <si>
    <t>Ljubljana</t>
  </si>
  <si>
    <t>Madrid</t>
  </si>
  <si>
    <t>Barcelona</t>
  </si>
  <si>
    <t>Valencia</t>
  </si>
  <si>
    <t>Stockholm</t>
  </si>
  <si>
    <t>Malmö</t>
  </si>
  <si>
    <t>Göteborg</t>
  </si>
  <si>
    <t>Reykjavik</t>
  </si>
  <si>
    <t>Oslo</t>
  </si>
  <si>
    <t>Bergen</t>
  </si>
  <si>
    <t>Trondheim</t>
  </si>
  <si>
    <t>London</t>
  </si>
  <si>
    <t>Canberra</t>
  </si>
  <si>
    <t>Sydney</t>
  </si>
  <si>
    <t>Melbourne</t>
  </si>
  <si>
    <t>São Paulo</t>
  </si>
  <si>
    <t>Rio de Janeiro</t>
  </si>
  <si>
    <t>Belo Horizonte</t>
  </si>
  <si>
    <t>Tokyo</t>
  </si>
  <si>
    <t>Osaka</t>
  </si>
  <si>
    <t>Aichi</t>
  </si>
  <si>
    <t>Moscow</t>
  </si>
  <si>
    <t>St. Petersburg</t>
  </si>
  <si>
    <t>Seul</t>
  </si>
  <si>
    <t>Busan</t>
  </si>
  <si>
    <t>Ankara</t>
  </si>
  <si>
    <t>Istanbul</t>
  </si>
  <si>
    <t>Izmir</t>
  </si>
  <si>
    <t>US.</t>
  </si>
  <si>
    <t>Washington - DC</t>
  </si>
  <si>
    <t>New York</t>
  </si>
  <si>
    <t>Los Angeles</t>
  </si>
  <si>
    <t>Zurich region</t>
  </si>
  <si>
    <t>Espace Mittelland</t>
  </si>
  <si>
    <t>Lake Geneva region</t>
  </si>
  <si>
    <t>Sources: European Mortgage Federation National Experts, European Central Bank, National Central Banks, National Statistics Offices, Federal Housing Finance Agency (US), Ministry of Land, Infrastructure, Transport and Tourism (Japan), FPRE - Swiss Residential Property Price Index, OECD</t>
  </si>
  <si>
    <t>*Croatia: 2022 (change of source)</t>
  </si>
  <si>
    <t>Canberra, Melbourne, Prague, Sydney</t>
  </si>
  <si>
    <t>*For Hypostat 2020 the base year has been postponed to 2015 to be in line with the dispositions followed by Eurostat in compliance with Regulation (EC) No 2015/2010</t>
  </si>
  <si>
    <t>*Belgium: data refers to apartments in Brussels, which constitute 70% of the market.</t>
  </si>
  <si>
    <t>*Bulgaria: data refers to flats in the district centres only (newly built flats are excluded)</t>
  </si>
  <si>
    <t>*Spain: the indexes refer to the regions around these cities</t>
  </si>
  <si>
    <t>*Slovakia: the indexes refer to the regions around these cities, price per square metre</t>
  </si>
  <si>
    <t>*Slovenia: the index comprises only apartments</t>
  </si>
  <si>
    <t>6 184</t>
  </si>
  <si>
    <t>9 884</t>
  </si>
  <si>
    <t>18 116</t>
  </si>
  <si>
    <t>1,203,000</t>
  </si>
  <si>
    <t>Sources: European Mortgage Federation National Experts, European Central Bank, National Central Banks, National Statistics Offices, Eurostat, US Bureau of Census</t>
  </si>
  <si>
    <t>*Russia added as a time-series</t>
  </si>
  <si>
    <t>*Netherlands: 2012 (due to a change in methodology)</t>
  </si>
  <si>
    <t>*Austria: 1995 (data break)</t>
  </si>
  <si>
    <t>Austria, Bulgaria, Canada, Croatia, Cyprus, France, Slovenia</t>
  </si>
  <si>
    <t>1996</t>
  </si>
  <si>
    <t>1997</t>
  </si>
  <si>
    <t>1998</t>
  </si>
  <si>
    <t>1999</t>
  </si>
  <si>
    <t>United States</t>
  </si>
  <si>
    <t>Sources: European Mortgage Federation National Experts, European Central Bank, National Central Banks, Eurostat</t>
  </si>
  <si>
    <t>Belgium, Bulgaria, Cyprus, Czechia, Denmark, EU 27, Estonia, Euro area 20, Finland, France, Germany, Greece, Hungary, Iceland, Ireland, Italy, Latvia, Lithuania, Luxembourg, Malta, Netherlands, Norway, Poland, Portugal, Romania, Slovakia, Slovenia, Spain, Sweden, Switzerland, Turkey, United Kingdom, United States</t>
  </si>
  <si>
    <t>*For further details on the methodologies, please see "Annex: Explanatory Note on data" or Eurostat data</t>
  </si>
  <si>
    <t>Sources: European Mortgage Federation National Experts, European Central Bank, National Central Banks, National Statistics Offices, Japanese Ministry of Internal Affairs and Communications, US Bureau of Census</t>
  </si>
  <si>
    <t>*Denmark: 2007 (due to a change in methodology)</t>
  </si>
  <si>
    <t>*Norway: 2006 (due to a change in methodology)</t>
  </si>
  <si>
    <t>Australia, Austria, Brazil, Bulgaria, Croatia, Cyprus, Czechia, Estonia, Ireland, Italy, Japan, Latvia, Lithuania, Luxembourg, Malta, Netherlands, Poland, Portugal, Romania, Slovakia, Slovenia, South Korea, Spain, Sweden, Switzerland</t>
  </si>
  <si>
    <t>212 745</t>
  </si>
  <si>
    <t>n.a.</t>
  </si>
  <si>
    <t xml:space="preserve"> n/a</t>
  </si>
  <si>
    <t>*Estonia: 2006 (data from the Estonian Landboard)</t>
  </si>
  <si>
    <t>*Ireland: 2011 (the source was changed from 2011 onwards)</t>
  </si>
  <si>
    <t>*Germany: 2007 (the source was changed from 2007 onwards)</t>
  </si>
  <si>
    <t>*Portugal: 2000</t>
  </si>
  <si>
    <t>Croatia, Greece, Japan, Malta, Poland, Turkey</t>
  </si>
  <si>
    <t>*For Ireland, please note that data prior to 2011 is an estimation based on mortgage approvals, and must thus be used with caution.</t>
  </si>
  <si>
    <t>*In Poland, the data for 2012 concerns only the dwellings of the secondary market and excludes single family houses.</t>
  </si>
  <si>
    <t>*In Croatia, the number refers to new dwellings only.</t>
  </si>
  <si>
    <t>*In Cyprus, the number refers to properties sold and transferred</t>
  </si>
  <si>
    <t>*In Denmark, the number excludes self-build dwellings but covers second homes.</t>
  </si>
  <si>
    <t>*In Belgium, the number includes only transactions on second-hand houses.</t>
  </si>
  <si>
    <t>*In the Netherlands, the number includes commercial transactions also.</t>
  </si>
  <si>
    <t>*In Romania, the number includes commercial transactions also.</t>
  </si>
  <si>
    <t>*In Portugal, the number covers only urban areas including commercial transactions.</t>
  </si>
  <si>
    <t>*In Japan, the number is of second-hand dwellings purchased between January and December of the indicated years.</t>
  </si>
  <si>
    <t>*For Finland 2000-2007 are estimates by the Federation of Finnish Financial Services.</t>
  </si>
  <si>
    <t>*For Denmark 2000-2003 is an estimation.</t>
  </si>
  <si>
    <t xml:space="preserve"> </t>
  </si>
  <si>
    <t xml:space="preserve">EU 27 (simple average) </t>
  </si>
  <si>
    <t>Euro area 20 (simple average)</t>
  </si>
  <si>
    <t>Sources: European Mortgage Federation National Experts, European Central Bank, National Central Banks, National Statistics Offices, OECD, Eurostat, Federal Housing Finance Agency (US), Ministry of Land, Infrastructure, Transport and Tourism (Japan), Federal Reserve Bank of St. Louis (FRED)</t>
  </si>
  <si>
    <t>*Czech Republic: 2008 (change of source)</t>
  </si>
  <si>
    <t>*Iceland: 2005 (change of source)</t>
  </si>
  <si>
    <t>*Portugal: 2005</t>
  </si>
  <si>
    <t>*Australia: 2010</t>
  </si>
  <si>
    <t>*US: 1980=100</t>
  </si>
  <si>
    <t>*For Austria, the index covers new and used condominiums and single-family houses.</t>
  </si>
  <si>
    <t>*For Bulgaria, the index excludes new flats.</t>
  </si>
  <si>
    <t>*For Croatia, the index covers the average price of new dwellings sold.</t>
  </si>
  <si>
    <t>*For Cyprus, the index covers houses and flats and is calculated on year averages of valuation data</t>
  </si>
  <si>
    <t>*For Czechia, the index covers second-hand flat prices nationally and also new flat prices in Prague.</t>
  </si>
  <si>
    <t>*For Denmark, second homes and flats are included.</t>
  </si>
  <si>
    <t>*For Estonia, both new and existing dwellings are included.</t>
  </si>
  <si>
    <t>*For Finland, the index covers the change in the prices of single-family houses and single-family house plots.</t>
  </si>
  <si>
    <t>*For France, the index covers the weighted average of existing homes and the price index for new housing.</t>
  </si>
  <si>
    <t>*For Greece, the index covers only urban areas.</t>
  </si>
  <si>
    <t>*For Poland, the index includes only transactions in the secondary market, covering the 7 biggest cities in Poland.</t>
  </si>
  <si>
    <t>*For Sweden, the index covers one- and two-dwelling buildings.</t>
  </si>
  <si>
    <t>*For the UK, the index covers only market prices; self-built dwellings are excluded</t>
  </si>
  <si>
    <t>*For Australia, the index is a weighted average of the seven largest cities</t>
  </si>
  <si>
    <t>*For Japan, the index covers monthly price indices for detached houses.</t>
  </si>
  <si>
    <t>*For Brazil: prices grew fast due to pent-up demand unleashed after 2006, when inflation and interest rates were controlled.</t>
  </si>
  <si>
    <t>*For US: the index includes purchase-only transactions</t>
  </si>
  <si>
    <t>Sources: European Mortgage Federation National Experts, European Central Bank, National Central Banks, National Statistics Offices, OECD</t>
  </si>
  <si>
    <t>*See Table 18</t>
  </si>
  <si>
    <t>Australia, Singapore, Slovakia, South Korea, Switzerland</t>
  </si>
  <si>
    <t>*See Table 18 for further notes.</t>
  </si>
  <si>
    <t>Sources: European Mortgage Federation National Experts, European Central Bank, National Central Banks, Eurostat, European Commission (AMECO Database)</t>
  </si>
  <si>
    <t>*For all countries: recalculated from 2015 (new base year)</t>
  </si>
  <si>
    <t>Bulgaria, Croatia, Japan, Norway, Switzerland, USA, United Kingdom</t>
  </si>
  <si>
    <t>*For Hypostat 2020 the base year has been postponed to 2015</t>
  </si>
  <si>
    <t>*See Tables 18 and 28 for further notes.</t>
  </si>
  <si>
    <t>United Kingdom (regulated)</t>
  </si>
  <si>
    <t>United Kingdom (non regulated)</t>
  </si>
  <si>
    <t xml:space="preserve">            -     </t>
  </si>
  <si>
    <t>Sources: European Mortgage Federation National Experts, European Central Bank, National Central Banks, European Covered Bond Council (ECBC)</t>
  </si>
  <si>
    <t>Finland, Romania, South Korea</t>
  </si>
  <si>
    <t>*Austrian and Icelandic figures are estimates</t>
  </si>
  <si>
    <t>*Covered bonds include only bonds secured on property by mortgage lending institutions</t>
  </si>
  <si>
    <t>*Bonds were not issued in the UK and Ireland before 2003. In other countries where data is missing, bonds may have been issued but the quality of the data is uncertain.</t>
  </si>
  <si>
    <t>*In Sweden, the first covered bonds were issued in 2006, even though the Swedish covered bonds act applies from 2004. Prior to 2006 only mortgage bonds were issued in Sweden (outstanding volume at the end of 2005: EUR 92.8 bn) and, as they are not directly comparable to covered bonds, they are not included in the figures. A large part of the mortgage bond stock was also converted into covered bonds in 2006; the figures include both the converted bonds and the new bonds issued that year.</t>
  </si>
  <si>
    <t>*French series: outstanding covered bonds + 50% of mixed assets</t>
  </si>
  <si>
    <t>*Please note that the conversion to euros was performed by the ECBC</t>
  </si>
  <si>
    <t>-</t>
  </si>
  <si>
    <t>Sources: European Mortgage Federation National Experts, European Central Bank, National Central Banks, European Covered Bond Council (ECBC), Eurostat</t>
  </si>
  <si>
    <t>Romania, South Korea, Sweden, Switzerland, Turkey</t>
  </si>
  <si>
    <t>*- : no active covered bond market</t>
  </si>
  <si>
    <t>*For a detailed definition of covered bonds, please see the glossary</t>
  </si>
  <si>
    <t>*See Tables 22 and 27 for further notes</t>
  </si>
  <si>
    <t>Sources: European Mortgage Federation National Experts, European Central Bank, National Central Banks, Association for Financial Markets in Europe (AFME)</t>
  </si>
  <si>
    <t>Austria, Finland, Russia, Sweden</t>
  </si>
  <si>
    <t>*Please note that the conversion to euros was performed by AFME</t>
  </si>
  <si>
    <t xml:space="preserve">from EoY total </t>
  </si>
  <si>
    <t>33,120*</t>
  </si>
  <si>
    <t>*All countries: 2007</t>
  </si>
  <si>
    <t>Belgium, Portugal, Sweden</t>
  </si>
  <si>
    <t>2003*</t>
  </si>
  <si>
    <t>Russian Federation</t>
  </si>
  <si>
    <t>Sources: European Mortgage Federation National Experts, European Central Bank, National Central Banks, Eurostat, World Bank, IMF</t>
  </si>
  <si>
    <t>*For all countries: 2003 and onwards</t>
  </si>
  <si>
    <t>*Please note that for the non-European countries, GDP figures have been downloaded from the World Bank and the year-average USD/EUR exchange rate (Table 30) has been applied</t>
  </si>
  <si>
    <t>33,657.9</t>
  </si>
  <si>
    <t>Euro Area 20</t>
  </si>
  <si>
    <t>Sources: European Mortgage Federation National Experts, European Central Bank, National Central Banks, European Commission (AMECO Database), Eurostat, National Statistical Offices, ELSTAT (Greece)</t>
  </si>
  <si>
    <t>Austria, Belgium, Bulgaria, Croatia, Cyprus, Czechia, Denmark, EU 27, Estonia, Euro Area 20, Finland, France, Germany, Greece, Hungary, Iceland, Ireland, Italy, Japan, Latvia, Lithuania, Luxembourg, Netherlands, Norway, Poland, Portugal, Romania, Slovakia, Slovenia, Spain, Sweden, Switzerland, USA, United Kingdom</t>
  </si>
  <si>
    <t>*Please note that the disposable income of households at current prices has been taken in euros directly from AMECO, except for Greece, which was taken from ELSTAT</t>
  </si>
  <si>
    <t>*Figures from Malta not available</t>
  </si>
  <si>
    <t>2018</t>
  </si>
  <si>
    <t>2019</t>
  </si>
  <si>
    <t>2020</t>
  </si>
  <si>
    <t>2021</t>
  </si>
  <si>
    <t>2022</t>
  </si>
  <si>
    <t>2023</t>
  </si>
  <si>
    <t>Euro area – 20 countries (from 2023)</t>
  </si>
  <si>
    <t>European Union - 27 countries (from 2020)</t>
  </si>
  <si>
    <t>Türkiye</t>
  </si>
  <si>
    <t>Sources: European Mortgage Federation National Experts, European Central Bank, National Central Banks, Eurostat, World Bank, National data providers</t>
  </si>
  <si>
    <t>End-of-year</t>
  </si>
  <si>
    <t>Bulgarian lev</t>
  </si>
  <si>
    <t>Croatian kuna***</t>
  </si>
  <si>
    <t>***</t>
  </si>
  <si>
    <t>Czech koruna</t>
  </si>
  <si>
    <t>Danish krone</t>
  </si>
  <si>
    <t>Hungarian forint</t>
  </si>
  <si>
    <t>Polish zloty</t>
  </si>
  <si>
    <t>Romanian leu</t>
  </si>
  <si>
    <t>Swedish krona</t>
  </si>
  <si>
    <t>Non-EU</t>
  </si>
  <si>
    <t>Australian dollar</t>
  </si>
  <si>
    <t>Brazilian real</t>
  </si>
  <si>
    <t>Canadian dollar</t>
  </si>
  <si>
    <t>Icelandic krona</t>
  </si>
  <si>
    <t>Japanese yen</t>
  </si>
  <si>
    <t>Norwegian krone</t>
  </si>
  <si>
    <t>Russian rouble**</t>
  </si>
  <si>
    <t>100.22</t>
  </si>
  <si>
    <t>Singapore dollar</t>
  </si>
  <si>
    <t>South Korean won</t>
  </si>
  <si>
    <t>Swiss franc</t>
  </si>
  <si>
    <t>Turkish lira</t>
  </si>
  <si>
    <t>UK pound sterling</t>
  </si>
  <si>
    <t xml:space="preserve">US dollar	</t>
  </si>
  <si>
    <t>Yearly Average</t>
  </si>
  <si>
    <t>7.4637</t>
  </si>
  <si>
    <t>²²</t>
  </si>
  <si>
    <t xml:space="preserve">Icelandic krona </t>
  </si>
  <si>
    <t>92.45</t>
  </si>
  <si>
    <t>US dollar</t>
  </si>
  <si>
    <t>Sources: European Mortgage Federation National Experts, European Central Bank, National Central Banks, Bloomberg</t>
  </si>
  <si>
    <t>Australian dollar, Brazilian real, Bulgarian lev, Canadian dollar, Croatian kuna***, Czech koruna, Danish krone, Hungarian forint, Icelandic krona , Japanese yen, Norwegian krone, Polish zloty, Romanian leu, Russian rouble**, Singapore dollar, South Korean won, Swedish krona, Swiss franc, Turkish lira, UK pound sterling, US dollar</t>
  </si>
  <si>
    <t>**Data for 2023 was retrieved via Bloomberg</t>
  </si>
  <si>
    <t>***Croatia joined the Eurozone on 01/01/2023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</si>
</sst>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_ ;_ @_ "/>
    <numFmt numFmtId="165" formatCode="_(* #,##0.00_);_(* \(#,##0.00\);_(* \-??_);_(@_)"/>
    <numFmt numFmtId="166" formatCode="_-* #,##0.00\ _F_B_-;\-* #,##0.00\ _F_B_-;_-* \-??\ _F_B_-;_-@_-"/>
    <numFmt numFmtId="167" formatCode="_-* #,##0.00_-;\-* #,##0.00_-;_-* \-??_-;_-@_-"/>
    <numFmt numFmtId="168" formatCode="#,##0.00;[Red]#,##0.00"/>
    <numFmt numFmtId="169" formatCode="#,##0.0"/>
    <numFmt numFmtId="170" formatCode="0.0"/>
    <numFmt numFmtId="171" formatCode="_-* #,##0_-;\-* #,##0_-;_-* \-??_-;_-@_-"/>
    <numFmt numFmtId="172" formatCode="#,##0.000"/>
  </numFmts>
  <fonts count="12" x14ac:knownFonts="1">
    <font>
      <sz val="11"/>
      <color theme="1"/>
      <name val="Aptos Narrow"/>
      <family val="2"/>
      <charset val="1"/>
    </font>
    <font>
      <sz val="10"/>
      <name val="Arial"/>
      <family val="2"/>
      <charset val="204"/>
    </font>
    <font>
      <sz val="10"/>
      <name val="Arial"/>
      <family val="2"/>
      <charset val="1"/>
    </font>
    <font>
      <sz val="10"/>
      <name val="Arial"/>
      <family val="2"/>
      <charset val="186"/>
    </font>
    <font>
      <u/>
      <sz val="10"/>
      <color rgb="FF0000FF"/>
      <name val="Arial"/>
      <family val="2"/>
      <charset val="1"/>
    </font>
    <font>
      <sz val="11"/>
      <color rgb="FF000000"/>
      <name val="Calibri"/>
      <family val="2"/>
      <charset val="1"/>
    </font>
    <font>
      <b/>
      <sz val="11"/>
      <color theme="1"/>
      <name val="Aptos Narrow"/>
      <family val="2"/>
      <charset val="1"/>
    </font>
    <font>
      <u/>
      <sz val="11"/>
      <color theme="10"/>
      <name val="Aptos Narrow"/>
      <family val="2"/>
      <charset val="1"/>
    </font>
    <font>
      <sz val="11"/>
      <name val="Calibri"/>
      <family val="2"/>
      <charset val="1"/>
    </font>
    <font>
      <sz val="11"/>
      <color theme="1"/>
      <name val="Calibri"/>
      <family val="2"/>
      <charset val="1"/>
    </font>
    <font>
      <b/>
      <sz val="10"/>
      <name val="Arial"/>
      <family val="2"/>
      <charset val="1"/>
    </font>
    <font>
      <sz val="11"/>
      <color theme="1"/>
      <name val="Aptos Narrow"/>
      <family val="2"/>
      <charset val="1"/>
    </font>
  </fonts>
  <fills count="2">
    <fill>
      <patternFill patternType="none"/>
    </fill>
    <fill>
      <patternFill patternType="gray125"/>
    </fill>
  </fills>
  <borders count="21">
    <border>
      <left/>
      <right/>
      <top/>
      <bottom/>
      <diagonal/>
    </border>
    <border>
      <left style="medium">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medium">
        <color auto="1"/>
      </top>
      <bottom style="thin">
        <color auto="1"/>
      </bottom>
      <diagonal/>
    </border>
    <border>
      <left/>
      <right/>
      <top style="thin">
        <color auto="1"/>
      </top>
      <bottom style="thin">
        <color auto="1"/>
      </bottom>
      <diagonal/>
    </border>
  </borders>
  <cellStyleXfs count="23">
    <xf numFmtId="0" fontId="0" fillId="0" borderId="0"/>
    <xf numFmtId="164" fontId="11" fillId="0" borderId="0"/>
    <xf numFmtId="165" fontId="1" fillId="0" borderId="0"/>
    <xf numFmtId="165" fontId="2" fillId="0" borderId="0"/>
    <xf numFmtId="166" fontId="2" fillId="0" borderId="0"/>
    <xf numFmtId="164" fontId="11" fillId="0" borderId="0"/>
    <xf numFmtId="165" fontId="3" fillId="0" borderId="0"/>
    <xf numFmtId="165" fontId="2" fillId="0" borderId="0"/>
    <xf numFmtId="165" fontId="1" fillId="0" borderId="0"/>
    <xf numFmtId="165" fontId="11" fillId="0" borderId="0"/>
    <xf numFmtId="164" fontId="11" fillId="0" borderId="0"/>
    <xf numFmtId="0" fontId="4" fillId="0" borderId="0">
      <alignment vertical="top"/>
      <protection locked="0"/>
    </xf>
    <xf numFmtId="0" fontId="5"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9" fontId="2" fillId="0" borderId="0"/>
  </cellStyleXfs>
  <cellXfs count="100">
    <xf numFmtId="0" fontId="0" fillId="0" borderId="0" xfId="0"/>
    <xf numFmtId="0" fontId="6" fillId="0" borderId="0" xfId="0" applyFont="1"/>
    <xf numFmtId="0" fontId="7" fillId="0" borderId="0" xfId="0" applyFont="1"/>
    <xf numFmtId="0" fontId="7" fillId="0" borderId="0" xfId="0" applyFont="1" applyAlignment="1">
      <alignment horizontal="left"/>
    </xf>
    <xf numFmtId="0" fontId="6" fillId="0" borderId="1" xfId="0" applyFont="1" applyBorder="1"/>
    <xf numFmtId="3" fontId="0" fillId="0" borderId="2" xfId="0" applyNumberFormat="1" applyBorder="1" applyAlignment="1">
      <alignment horizontal="right"/>
    </xf>
    <xf numFmtId="3" fontId="0" fillId="0" borderId="3" xfId="0" applyNumberFormat="1" applyBorder="1" applyAlignment="1">
      <alignment horizontal="right"/>
    </xf>
    <xf numFmtId="0" fontId="6" fillId="0" borderId="4" xfId="0" applyFont="1" applyBorder="1"/>
    <xf numFmtId="3" fontId="0" fillId="0" borderId="0" xfId="0" applyNumberFormat="1" applyAlignment="1">
      <alignment horizontal="right"/>
    </xf>
    <xf numFmtId="3" fontId="0" fillId="0" borderId="5" xfId="0" applyNumberFormat="1" applyBorder="1" applyAlignment="1">
      <alignment horizontal="right"/>
    </xf>
    <xf numFmtId="0" fontId="6" fillId="0" borderId="6" xfId="0" applyFont="1" applyBorder="1"/>
    <xf numFmtId="3" fontId="0" fillId="0" borderId="7" xfId="0" applyNumberFormat="1" applyBorder="1" applyAlignment="1">
      <alignment horizontal="right"/>
    </xf>
    <xf numFmtId="3" fontId="0" fillId="0" borderId="8" xfId="0" applyNumberFormat="1" applyBorder="1" applyAlignment="1">
      <alignment horizontal="right"/>
    </xf>
    <xf numFmtId="3" fontId="0" fillId="0" borderId="0" xfId="0" applyNumberFormat="1"/>
    <xf numFmtId="0" fontId="6" fillId="0" borderId="1" xfId="0" applyFont="1" applyBorder="1" applyAlignment="1">
      <alignment horizontal="left"/>
    </xf>
    <xf numFmtId="169" fontId="0" fillId="0" borderId="2" xfId="0" applyNumberFormat="1" applyBorder="1" applyAlignment="1">
      <alignment horizontal="right"/>
    </xf>
    <xf numFmtId="169" fontId="0" fillId="0" borderId="3" xfId="0" applyNumberFormat="1" applyBorder="1" applyAlignment="1">
      <alignment horizontal="right"/>
    </xf>
    <xf numFmtId="169" fontId="0" fillId="0" borderId="0" xfId="0" applyNumberFormat="1" applyAlignment="1">
      <alignment horizontal="right"/>
    </xf>
    <xf numFmtId="169" fontId="0" fillId="0" borderId="5" xfId="0" applyNumberFormat="1" applyBorder="1" applyAlignment="1">
      <alignment horizontal="right"/>
    </xf>
    <xf numFmtId="0" fontId="6" fillId="0" borderId="6" xfId="0" applyFont="1" applyBorder="1" applyAlignment="1">
      <alignment horizontal="left"/>
    </xf>
    <xf numFmtId="169" fontId="0" fillId="0" borderId="7" xfId="0" applyNumberFormat="1" applyBorder="1" applyAlignment="1">
      <alignment horizontal="right"/>
    </xf>
    <xf numFmtId="169" fontId="0" fillId="0" borderId="8" xfId="0" applyNumberFormat="1" applyBorder="1" applyAlignment="1">
      <alignment horizontal="right"/>
    </xf>
    <xf numFmtId="0" fontId="6" fillId="0" borderId="11" xfId="0" applyFont="1" applyBorder="1"/>
    <xf numFmtId="3" fontId="0" fillId="0" borderId="2" xfId="0" applyNumberFormat="1" applyBorder="1"/>
    <xf numFmtId="3" fontId="0" fillId="0" borderId="7" xfId="0" applyNumberFormat="1" applyBorder="1"/>
    <xf numFmtId="3" fontId="0" fillId="0" borderId="12" xfId="0" applyNumberFormat="1" applyBorder="1" applyAlignment="1">
      <alignment horizontal="right"/>
    </xf>
    <xf numFmtId="167" fontId="0" fillId="0" borderId="0" xfId="0" applyNumberFormat="1"/>
    <xf numFmtId="1" fontId="6" fillId="0" borderId="0" xfId="0" applyNumberFormat="1" applyFont="1"/>
    <xf numFmtId="4" fontId="0" fillId="0" borderId="0" xfId="0" applyNumberFormat="1"/>
    <xf numFmtId="0" fontId="8" fillId="0" borderId="9" xfId="0" applyFont="1" applyBorder="1" applyAlignment="1">
      <alignment horizontal="left" vertical="top" wrapText="1"/>
    </xf>
    <xf numFmtId="4" fontId="0" fillId="0" borderId="2" xfId="0" applyNumberFormat="1" applyBorder="1" applyAlignment="1">
      <alignment horizontal="right"/>
    </xf>
    <xf numFmtId="4" fontId="0" fillId="0" borderId="3" xfId="0" applyNumberFormat="1" applyBorder="1" applyAlignment="1">
      <alignment horizontal="right"/>
    </xf>
    <xf numFmtId="4" fontId="0" fillId="0" borderId="0" xfId="0" applyNumberFormat="1" applyAlignment="1">
      <alignment horizontal="right"/>
    </xf>
    <xf numFmtId="4" fontId="0" fillId="0" borderId="5" xfId="0" applyNumberFormat="1" applyBorder="1" applyAlignment="1">
      <alignment horizontal="right"/>
    </xf>
    <xf numFmtId="168" fontId="2" fillId="0" borderId="0" xfId="0" applyNumberFormat="1" applyFont="1" applyAlignment="1">
      <alignment horizontal="right" wrapText="1"/>
    </xf>
    <xf numFmtId="4" fontId="0" fillId="0" borderId="7" xfId="0" applyNumberFormat="1" applyBorder="1" applyAlignment="1">
      <alignment horizontal="right"/>
    </xf>
    <xf numFmtId="4" fontId="0" fillId="0" borderId="8" xfId="0" applyNumberFormat="1" applyBorder="1" applyAlignment="1">
      <alignment horizontal="right"/>
    </xf>
    <xf numFmtId="0" fontId="0" fillId="0" borderId="2" xfId="0" applyBorder="1"/>
    <xf numFmtId="0" fontId="0" fillId="0" borderId="7" xfId="0" applyBorder="1"/>
    <xf numFmtId="4" fontId="0" fillId="0" borderId="2" xfId="0" applyNumberFormat="1" applyBorder="1"/>
    <xf numFmtId="4" fontId="0" fillId="0" borderId="7" xfId="0" applyNumberFormat="1" applyBorder="1"/>
    <xf numFmtId="0" fontId="6" fillId="0" borderId="0" xfId="0" applyFont="1" applyAlignment="1">
      <alignment horizontal="left"/>
    </xf>
    <xf numFmtId="0" fontId="0" fillId="0" borderId="0" xfId="0" applyAlignment="1">
      <alignment horizontal="right"/>
    </xf>
    <xf numFmtId="0" fontId="0" fillId="0" borderId="0" xfId="0" applyAlignment="1">
      <alignment horizontal="left"/>
    </xf>
    <xf numFmtId="0" fontId="6" fillId="0" borderId="0" xfId="0" applyFont="1" applyAlignment="1">
      <alignment horizontal="right"/>
    </xf>
    <xf numFmtId="0" fontId="6" fillId="0" borderId="4" xfId="0" applyFont="1" applyBorder="1" applyAlignment="1">
      <alignment horizontal="left"/>
    </xf>
    <xf numFmtId="0" fontId="0" fillId="0" borderId="2" xfId="0" applyBorder="1" applyAlignment="1">
      <alignment horizontal="right"/>
    </xf>
    <xf numFmtId="0" fontId="0" fillId="0" borderId="7" xfId="0" applyBorder="1" applyAlignment="1">
      <alignment horizontal="right"/>
    </xf>
    <xf numFmtId="0" fontId="2" fillId="0" borderId="0" xfId="0" applyFont="1"/>
    <xf numFmtId="170" fontId="0" fillId="0" borderId="0" xfId="0" applyNumberFormat="1"/>
    <xf numFmtId="169" fontId="0" fillId="0" borderId="2" xfId="0" applyNumberFormat="1" applyBorder="1"/>
    <xf numFmtId="169" fontId="0" fillId="0" borderId="7" xfId="0" applyNumberFormat="1" applyBorder="1"/>
    <xf numFmtId="169" fontId="0" fillId="0" borderId="12" xfId="0" applyNumberFormat="1" applyBorder="1" applyAlignment="1">
      <alignment horizontal="right"/>
    </xf>
    <xf numFmtId="167" fontId="11" fillId="0" borderId="0" xfId="10" applyNumberFormat="1"/>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171" fontId="9" fillId="0" borderId="10" xfId="0" applyNumberFormat="1" applyFont="1" applyBorder="1"/>
    <xf numFmtId="0" fontId="10" fillId="0" borderId="18" xfId="0" applyFont="1" applyBorder="1"/>
    <xf numFmtId="169" fontId="0" fillId="0" borderId="0" xfId="0" applyNumberFormat="1"/>
    <xf numFmtId="0" fontId="6" fillId="0" borderId="14" xfId="0" applyFont="1" applyBorder="1" applyAlignment="1">
      <alignment horizontal="right"/>
    </xf>
    <xf numFmtId="0" fontId="6" fillId="0" borderId="17" xfId="0" applyFont="1" applyBorder="1" applyAlignment="1">
      <alignment horizontal="right"/>
    </xf>
    <xf numFmtId="0" fontId="6" fillId="0" borderId="15" xfId="0" applyFont="1" applyBorder="1" applyAlignment="1">
      <alignment horizontal="right"/>
    </xf>
    <xf numFmtId="169" fontId="0" fillId="0" borderId="19" xfId="0" applyNumberFormat="1" applyBorder="1" applyAlignment="1">
      <alignment horizontal="right"/>
    </xf>
    <xf numFmtId="169" fontId="0" fillId="0" borderId="20" xfId="0" applyNumberFormat="1" applyBorder="1" applyAlignment="1">
      <alignment horizontal="right"/>
    </xf>
    <xf numFmtId="0" fontId="6" fillId="0" borderId="2" xfId="0" applyFont="1" applyBorder="1"/>
    <xf numFmtId="172" fontId="0" fillId="0" borderId="2" xfId="0" applyNumberFormat="1" applyBorder="1" applyAlignment="1">
      <alignment horizontal="right"/>
    </xf>
    <xf numFmtId="172" fontId="0" fillId="0" borderId="0" xfId="0" applyNumberFormat="1" applyAlignment="1">
      <alignment horizontal="right"/>
    </xf>
    <xf numFmtId="0" fontId="6" fillId="0" borderId="7" xfId="0" applyFont="1" applyBorder="1"/>
    <xf numFmtId="172" fontId="0" fillId="0" borderId="7" xfId="0" applyNumberFormat="1" applyBorder="1" applyAlignment="1">
      <alignment horizontal="right"/>
    </xf>
    <xf numFmtId="0" fontId="0" fillId="0" borderId="0" xfId="0" applyFill="1"/>
    <xf numFmtId="0" fontId="6" fillId="0" borderId="0" xfId="0" applyFont="1" applyFill="1"/>
    <xf numFmtId="3" fontId="0" fillId="0" borderId="3" xfId="0" applyNumberFormat="1" applyFill="1" applyBorder="1"/>
    <xf numFmtId="3" fontId="0" fillId="0" borderId="5" xfId="0" applyNumberFormat="1" applyFill="1" applyBorder="1"/>
    <xf numFmtId="3" fontId="0" fillId="0" borderId="8" xfId="0" applyNumberFormat="1" applyFill="1" applyBorder="1"/>
    <xf numFmtId="3" fontId="0" fillId="0" borderId="3" xfId="0" applyNumberFormat="1" applyFill="1" applyBorder="1" applyAlignment="1">
      <alignment horizontal="right"/>
    </xf>
    <xf numFmtId="3" fontId="0" fillId="0" borderId="8" xfId="0" applyNumberFormat="1" applyFill="1" applyBorder="1" applyAlignment="1">
      <alignment horizontal="right"/>
    </xf>
    <xf numFmtId="3" fontId="0" fillId="0" borderId="0" xfId="0" applyNumberFormat="1" applyFill="1" applyAlignment="1">
      <alignment horizontal="right"/>
    </xf>
    <xf numFmtId="3" fontId="0" fillId="0" borderId="5" xfId="0" applyNumberFormat="1" applyFill="1" applyBorder="1" applyAlignment="1">
      <alignment horizontal="right"/>
    </xf>
    <xf numFmtId="3" fontId="0" fillId="0" borderId="13" xfId="0" applyNumberFormat="1" applyFill="1" applyBorder="1" applyAlignment="1">
      <alignment horizontal="right"/>
    </xf>
    <xf numFmtId="0" fontId="6" fillId="0" borderId="1" xfId="0" applyFont="1" applyFill="1" applyBorder="1"/>
    <xf numFmtId="3" fontId="0" fillId="0" borderId="2" xfId="0" applyNumberFormat="1" applyFill="1" applyBorder="1"/>
    <xf numFmtId="0" fontId="6" fillId="0" borderId="4" xfId="0" applyFont="1" applyFill="1" applyBorder="1"/>
    <xf numFmtId="3" fontId="0" fillId="0" borderId="0" xfId="0" applyNumberFormat="1" applyFill="1"/>
    <xf numFmtId="0" fontId="6" fillId="0" borderId="6" xfId="0" applyFont="1" applyFill="1" applyBorder="1"/>
    <xf numFmtId="3" fontId="0" fillId="0" borderId="7" xfId="0" applyNumberFormat="1" applyFill="1" applyBorder="1"/>
    <xf numFmtId="3" fontId="0" fillId="0" borderId="2" xfId="0" applyNumberFormat="1" applyFill="1" applyBorder="1" applyAlignment="1">
      <alignment horizontal="right"/>
    </xf>
    <xf numFmtId="3" fontId="0" fillId="0" borderId="7" xfId="0" applyNumberFormat="1" applyFill="1" applyBorder="1" applyAlignment="1">
      <alignment horizontal="right"/>
    </xf>
    <xf numFmtId="0" fontId="6" fillId="0" borderId="11" xfId="0" applyFont="1" applyFill="1" applyBorder="1"/>
    <xf numFmtId="3" fontId="0" fillId="0" borderId="12" xfId="0" applyNumberFormat="1" applyFill="1" applyBorder="1" applyAlignment="1">
      <alignment horizontal="right"/>
    </xf>
    <xf numFmtId="169" fontId="0" fillId="0" borderId="2" xfId="0" applyNumberFormat="1" applyFill="1" applyBorder="1" applyAlignment="1">
      <alignment horizontal="right"/>
    </xf>
    <xf numFmtId="169" fontId="0" fillId="0" borderId="3" xfId="0" applyNumberFormat="1" applyFill="1" applyBorder="1" applyAlignment="1">
      <alignment horizontal="right"/>
    </xf>
    <xf numFmtId="169" fontId="0" fillId="0" borderId="0" xfId="0" applyNumberFormat="1" applyFill="1" applyAlignment="1">
      <alignment horizontal="right"/>
    </xf>
    <xf numFmtId="169" fontId="0" fillId="0" borderId="5" xfId="0" applyNumberFormat="1" applyFill="1" applyBorder="1" applyAlignment="1">
      <alignment horizontal="right"/>
    </xf>
    <xf numFmtId="169" fontId="0" fillId="0" borderId="7" xfId="0" applyNumberFormat="1" applyFill="1" applyBorder="1" applyAlignment="1">
      <alignment horizontal="right"/>
    </xf>
    <xf numFmtId="169" fontId="0" fillId="0" borderId="8" xfId="0" applyNumberFormat="1" applyFill="1" applyBorder="1" applyAlignment="1">
      <alignment horizontal="right"/>
    </xf>
    <xf numFmtId="0" fontId="9" fillId="0" borderId="10" xfId="0" applyFont="1" applyFill="1" applyBorder="1"/>
    <xf numFmtId="0" fontId="6" fillId="0" borderId="1" xfId="0" applyFont="1" applyFill="1" applyBorder="1" applyAlignment="1">
      <alignment horizontal="left"/>
    </xf>
    <xf numFmtId="0" fontId="6" fillId="0" borderId="6" xfId="0" applyFont="1" applyFill="1" applyBorder="1" applyAlignment="1">
      <alignment horizontal="left"/>
    </xf>
  </cellXfs>
  <cellStyles count="23">
    <cellStyle name="Comma 14" xfId="1" xr:uid="{00000000-0005-0000-0000-000006000000}"/>
    <cellStyle name="Comma 2" xfId="2" xr:uid="{00000000-0005-0000-0000-000007000000}"/>
    <cellStyle name="Comma 2 2" xfId="3" xr:uid="{00000000-0005-0000-0000-000008000000}"/>
    <cellStyle name="Comma 2 2 3" xfId="4" xr:uid="{00000000-0005-0000-0000-000009000000}"/>
    <cellStyle name="Comma 21 2" xfId="5" xr:uid="{00000000-0005-0000-0000-00000A000000}"/>
    <cellStyle name="Comma 27" xfId="6" xr:uid="{00000000-0005-0000-0000-00000B000000}"/>
    <cellStyle name="Comma 28" xfId="7" xr:uid="{00000000-0005-0000-0000-00000C000000}"/>
    <cellStyle name="Comma 3" xfId="8" xr:uid="{00000000-0005-0000-0000-00000D000000}"/>
    <cellStyle name="Comma 3 6 2" xfId="9" xr:uid="{00000000-0005-0000-0000-00000E000000}"/>
    <cellStyle name="Comma 4" xfId="10" xr:uid="{00000000-0005-0000-0000-00000F000000}"/>
    <cellStyle name="Hyperlink 2" xfId="11" xr:uid="{00000000-0005-0000-0000-000010000000}"/>
    <cellStyle name="Normal" xfId="0" builtinId="0"/>
    <cellStyle name="Normal 13" xfId="12" xr:uid="{00000000-0005-0000-0000-000011000000}"/>
    <cellStyle name="Normal 2" xfId="13" xr:uid="{00000000-0005-0000-0000-000012000000}"/>
    <cellStyle name="Normal 3" xfId="14" xr:uid="{00000000-0005-0000-0000-000013000000}"/>
    <cellStyle name="Normal 4" xfId="15" xr:uid="{00000000-0005-0000-0000-000014000000}"/>
    <cellStyle name="Normal 4 2" xfId="16" xr:uid="{00000000-0005-0000-0000-000015000000}"/>
    <cellStyle name="Normal 4 2 2" xfId="17" xr:uid="{00000000-0005-0000-0000-000016000000}"/>
    <cellStyle name="Normal 4 3" xfId="18" xr:uid="{00000000-0005-0000-0000-000017000000}"/>
    <cellStyle name="Normal 4 3 2" xfId="19" xr:uid="{00000000-0005-0000-0000-000018000000}"/>
    <cellStyle name="Normal 4 4" xfId="20" xr:uid="{00000000-0005-0000-0000-000019000000}"/>
    <cellStyle name="Normal 5" xfId="21" xr:uid="{00000000-0005-0000-0000-00001A000000}"/>
    <cellStyle name="Percent 6" xfId="22" xr:uid="{00000000-0005-0000-0000-00001B000000}"/>
  </cellStyles>
  <dxfs count="0"/>
  <tableStyles count="0" defaultTableStyle="TableStyleMedium2" defaultPivotStyle="PivotStyleLight16"/>
  <colors>
    <indexedColors>
      <rgbColor rgb="FF000000"/>
      <rgbColor rgb="FFFAFAFA"/>
      <rgbColor rgb="FFFF0000"/>
      <rgbColor rgb="FF47D45A"/>
      <rgbColor rgb="FF0000FF"/>
      <rgbColor rgb="FFFFFF00"/>
      <rgbColor rgb="FFD60093"/>
      <rgbColor rgb="FF00FFFF"/>
      <rgbColor rgb="FF9C0006"/>
      <rgbColor rgb="FF008000"/>
      <rgbColor rgb="FF000080"/>
      <rgbColor rgb="FF808000"/>
      <rgbColor rgb="FF800080"/>
      <rgbColor rgb="FF008080"/>
      <rgbColor rgb="FFBFBFBF"/>
      <rgbColor rgb="FF808080"/>
      <rgbColor rgb="FFA6A6A6"/>
      <rgbColor rgb="FF78206E"/>
      <rgbColor rgb="FFF2CFEE"/>
      <rgbColor rgb="FFDCEAF7"/>
      <rgbColor rgb="FF660066"/>
      <rgbColor rgb="FFFF7C80"/>
      <rgbColor rgb="FF215F9A"/>
      <rgbColor rgb="FFD1D1D1"/>
      <rgbColor rgb="FF000080"/>
      <rgbColor rgb="FFFF00FF"/>
      <rgbColor rgb="FFC4C7C5"/>
      <rgbColor rgb="FF00FFFF"/>
      <rgbColor rgb="FF800080"/>
      <rgbColor rgb="FF800000"/>
      <rgbColor rgb="FF008080"/>
      <rgbColor rgb="FF0000FF"/>
      <rgbColor rgb="FF00CCFF"/>
      <rgbColor rgb="FFD9D9D9"/>
      <rgbColor rgb="FFC2F1C8"/>
      <rgbColor rgb="FFFFFF99"/>
      <rgbColor rgb="FFA6CAEC"/>
      <rgbColor rgb="FFE59EDD"/>
      <rgbColor rgb="FFAEAEAE"/>
      <rgbColor rgb="FFF6C6AD"/>
      <rgbColor rgb="FF4E95D9"/>
      <rgbColor rgb="FF46B1E1"/>
      <rgbColor rgb="FF84E291"/>
      <rgbColor rgb="FFFFC7CE"/>
      <rgbColor rgb="FFF2AA84"/>
      <rgbColor rgb="FFD86ECC"/>
      <rgbColor rgb="FF747474"/>
      <rgbColor rgb="FF9793B1"/>
      <rgbColor rgb="FF0B3041"/>
      <rgbColor rgb="FF467886"/>
      <rgbColor rgb="FF13501B"/>
      <rgbColor rgb="FF333300"/>
      <rgbColor rgb="FFC04F15"/>
      <rgbColor rgb="FF595959"/>
      <rgbColor rgb="FF104862"/>
      <rgbColor rgb="FF1F1F1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A1:C31"/>
  <sheetViews>
    <sheetView zoomScale="138" zoomScaleNormal="138" workbookViewId="0">
      <selection activeCell="D12" sqref="D12"/>
    </sheetView>
  </sheetViews>
  <sheetFormatPr defaultColWidth="8.5703125" defaultRowHeight="15" x14ac:dyDescent="0.25"/>
  <cols>
    <col min="1" max="1" width="90" customWidth="1"/>
  </cols>
  <sheetData>
    <row r="1" spans="1:3" s="1" customFormat="1" ht="15" customHeight="1" x14ac:dyDescent="0.25">
      <c r="A1" s="1" t="s">
        <v>0</v>
      </c>
    </row>
    <row r="2" spans="1:3" ht="14.25" customHeight="1" x14ac:dyDescent="0.25">
      <c r="A2" s="2" t="s">
        <v>1</v>
      </c>
      <c r="C2" s="1"/>
    </row>
    <row r="3" spans="1:3" ht="14.25" customHeight="1" x14ac:dyDescent="0.25">
      <c r="A3" s="2" t="s">
        <v>2</v>
      </c>
      <c r="C3" s="1"/>
    </row>
    <row r="4" spans="1:3" ht="14.25" customHeight="1" x14ac:dyDescent="0.25">
      <c r="A4" s="2" t="s">
        <v>3</v>
      </c>
      <c r="C4" s="1"/>
    </row>
    <row r="5" spans="1:3" ht="14.25" customHeight="1" x14ac:dyDescent="0.25">
      <c r="A5" s="2" t="s">
        <v>4</v>
      </c>
      <c r="C5" s="1"/>
    </row>
    <row r="6" spans="1:3" ht="14.25" customHeight="1" x14ac:dyDescent="0.25">
      <c r="A6" s="3" t="s">
        <v>5</v>
      </c>
      <c r="C6" s="1"/>
    </row>
    <row r="7" spans="1:3" ht="14.25" customHeight="1" x14ac:dyDescent="0.25">
      <c r="A7" s="2" t="s">
        <v>6</v>
      </c>
      <c r="C7" s="1"/>
    </row>
    <row r="8" spans="1:3" ht="14.25" customHeight="1" x14ac:dyDescent="0.25">
      <c r="A8" s="2" t="s">
        <v>7</v>
      </c>
    </row>
    <row r="9" spans="1:3" ht="14.25" customHeight="1" x14ac:dyDescent="0.25">
      <c r="A9" s="2" t="s">
        <v>8</v>
      </c>
    </row>
    <row r="10" spans="1:3" ht="14.25" customHeight="1" x14ac:dyDescent="0.25">
      <c r="A10" s="2" t="s">
        <v>9</v>
      </c>
    </row>
    <row r="11" spans="1:3" ht="14.25" customHeight="1" x14ac:dyDescent="0.25">
      <c r="A11" s="2" t="s">
        <v>10</v>
      </c>
    </row>
    <row r="12" spans="1:3" ht="14.25" customHeight="1" x14ac:dyDescent="0.25">
      <c r="A12" s="2" t="s">
        <v>11</v>
      </c>
    </row>
    <row r="13" spans="1:3" ht="14.25" customHeight="1" x14ac:dyDescent="0.25">
      <c r="A13" s="2" t="s">
        <v>12</v>
      </c>
    </row>
    <row r="14" spans="1:3" ht="14.25" customHeight="1" x14ac:dyDescent="0.25">
      <c r="A14" s="2" t="s">
        <v>13</v>
      </c>
    </row>
    <row r="15" spans="1:3" ht="14.25" customHeight="1" x14ac:dyDescent="0.25">
      <c r="A15" s="2" t="s">
        <v>14</v>
      </c>
    </row>
    <row r="16" spans="1:3" ht="14.25" customHeight="1" x14ac:dyDescent="0.25">
      <c r="A16" s="2" t="s">
        <v>15</v>
      </c>
    </row>
    <row r="17" spans="1:1" ht="14.25" customHeight="1" x14ac:dyDescent="0.25">
      <c r="A17" s="2" t="s">
        <v>16</v>
      </c>
    </row>
    <row r="18" spans="1:1" ht="14.25" customHeight="1" x14ac:dyDescent="0.25">
      <c r="A18" s="2" t="s">
        <v>17</v>
      </c>
    </row>
    <row r="19" spans="1:1" ht="14.25" customHeight="1" x14ac:dyDescent="0.25">
      <c r="A19" s="2" t="s">
        <v>18</v>
      </c>
    </row>
    <row r="20" spans="1:1" ht="14.25" customHeight="1" x14ac:dyDescent="0.25">
      <c r="A20" s="2" t="s">
        <v>19</v>
      </c>
    </row>
    <row r="21" spans="1:1" ht="14.25" customHeight="1" x14ac:dyDescent="0.25">
      <c r="A21" s="2" t="s">
        <v>20</v>
      </c>
    </row>
    <row r="22" spans="1:1" ht="14.25" customHeight="1" x14ac:dyDescent="0.25">
      <c r="A22" s="2" t="s">
        <v>21</v>
      </c>
    </row>
    <row r="23" spans="1:1" ht="14.25" customHeight="1" x14ac:dyDescent="0.25">
      <c r="A23" s="2" t="s">
        <v>22</v>
      </c>
    </row>
    <row r="24" spans="1:1" ht="14.25" customHeight="1" x14ac:dyDescent="0.25">
      <c r="A24" s="2" t="s">
        <v>23</v>
      </c>
    </row>
    <row r="25" spans="1:1" ht="14.25" customHeight="1" x14ac:dyDescent="0.25">
      <c r="A25" s="2" t="s">
        <v>24</v>
      </c>
    </row>
    <row r="26" spans="1:1" ht="14.25" customHeight="1" x14ac:dyDescent="0.25">
      <c r="A26" s="2" t="s">
        <v>25</v>
      </c>
    </row>
    <row r="27" spans="1:1" ht="14.25" customHeight="1" x14ac:dyDescent="0.25">
      <c r="A27" s="2" t="s">
        <v>26</v>
      </c>
    </row>
    <row r="28" spans="1:1" ht="14.25" customHeight="1" x14ac:dyDescent="0.25">
      <c r="A28" s="2" t="s">
        <v>27</v>
      </c>
    </row>
    <row r="29" spans="1:1" ht="14.25" customHeight="1" x14ac:dyDescent="0.25">
      <c r="A29" s="2" t="s">
        <v>28</v>
      </c>
    </row>
    <row r="30" spans="1:1" ht="14.25" customHeight="1" x14ac:dyDescent="0.25">
      <c r="A30" s="2" t="s">
        <v>29</v>
      </c>
    </row>
    <row r="31" spans="1:1" ht="14.25" customHeight="1" x14ac:dyDescent="0.25">
      <c r="A31" s="2" t="s">
        <v>30</v>
      </c>
    </row>
  </sheetData>
  <hyperlinks>
    <hyperlink ref="A2" location="'1. Out Res'!A1" display="1. Total Outstanding Residential Loans, Total Amount, End of the Year, EUR million" xr:uid="{00000000-0004-0000-0000-000000000000}"/>
    <hyperlink ref="A3" location="'2. Change Out Res'!A1" display="2. Change in Outstanding Residential Loans, End of period, EUR million" xr:uid="{00000000-0004-0000-0000-000001000000}"/>
    <hyperlink ref="A4" location="'3. Grs Res'!A1" display="3. Gross Residential Loans, Total Amount, EUR million" xr:uid="{00000000-0004-0000-0000-000002000000}"/>
    <hyperlink ref="A5" location="'4. Int Rt'!A1" display="4. Representative Interest Rates on New Residential Loans, annual average based on monthly figures, %" xr:uid="{00000000-0004-0000-0000-000003000000}"/>
    <hyperlink ref="A6" location="'5. Var Int Rt'!A1" display="5. Amount of Gross Lending with a Variable Interest Rate (fixation period of up to 1 year), %" xr:uid="{00000000-0004-0000-0000-000004000000}"/>
    <hyperlink ref="A7" location="'6. Avg M'!A1" display="6. Average Amount of a Mortgage Granted in EUR" xr:uid="{00000000-0004-0000-0000-000005000000}"/>
    <hyperlink ref="A8" location="'7. Out Non Res'!A1" display="7. Total Outstanding Non-Residential Mortgage Loans, Total Amount, End of the Year, EUR million" xr:uid="{00000000-0004-0000-0000-000006000000}"/>
    <hyperlink ref="A9" location="'8. M GDP'!A1" display="8. Total Outstanding Residential Loans to GDP Ratio, %" xr:uid="{00000000-0004-0000-0000-000007000000}"/>
    <hyperlink ref="A10" location="'9. M Disp'!A1" display="9. Total Outstanding Residential Loans to Disposable Income of Households Ratio, %" xr:uid="{00000000-0004-0000-0000-000008000000}"/>
    <hyperlink ref="A11" location="'10. M Cap Tot'!A1" display="10. Total Outstanding Residential Loans per Capita (Tot. Population ), EUR" xr:uid="{00000000-0004-0000-0000-000009000000}"/>
    <hyperlink ref="A12" location="'11. Ow Oc Rt'!A1" display="11. Owner Occupation Rate, %" xr:uid="{00000000-0004-0000-0000-00000A000000}"/>
    <hyperlink ref="A13" location="'12. Bu Pt'!A1" display="12. Building Permits, number issued" xr:uid="{00000000-0004-0000-0000-00000B000000}"/>
    <hyperlink ref="A14" location="'13. Hous Start'!A1" display="13. Housing Starts, number of projects started per year" xr:uid="{00000000-0004-0000-0000-00000C000000}"/>
    <hyperlink ref="A15" location="'14. House Com'!A1" display="14. Housing Completions, number of projects completed per year" xr:uid="{00000000-0004-0000-0000-00000D000000}"/>
    <hyperlink ref="A16" location="'15. GFCF'!A1" display="15. Real Gross Fixed Investment in Housing, annual % change" xr:uid="{00000000-0004-0000-0000-00000E000000}"/>
    <hyperlink ref="A17" location="'16. TDwe Stk'!A1" display="16. Total Dwelling Stock, thousands units" xr:uid="{00000000-0004-0000-0000-00000F000000}"/>
    <hyperlink ref="A18" location="'17. Trans'!A1" display="17. Number of Transactions" xr:uid="{00000000-0004-0000-0000-000010000000}"/>
    <hyperlink ref="A19" location="'18. HPI'!A1" display="18. Nominal House Price Indices, 2015=100" xr:uid="{00000000-0004-0000-0000-000011000000}"/>
    <hyperlink ref="A20" location="'19. HPI cities'!A1" display="19. Nominal House Price Index - cities: 2015 = 100" xr:uid="{00000000-0004-0000-0000-000012000000}"/>
    <hyperlink ref="A21" location="'20. Chg in HPI'!A1" display="20. Change in Nominal house price, annual % change" xr:uid="{00000000-0004-0000-0000-000013000000}"/>
    <hyperlink ref="A22" location="'21. HPI Disp'!A1" display="21. Nominal House Price to Disposable Income of Households Ratio, 2015 = 100" xr:uid="{00000000-0004-0000-0000-000014000000}"/>
    <hyperlink ref="A23" location="'22. CB Out'!A1" display="22. Total Covered Bonds Outstanding, Backed by Mortgages, EUR million" xr:uid="{00000000-0004-0000-0000-000015000000}"/>
    <hyperlink ref="A24" location="'23. CB Iss'!A1" display="23. Total Covered Bonds Issuances, Backed by Mortgages, EUR million" xr:uid="{00000000-0004-0000-0000-000016000000}"/>
    <hyperlink ref="A25" location="'24. CB GDP'!A1" display="24. Total Covered Bonds Outstanding as a percentage of GDP, Backed by Mortgages, %" xr:uid="{00000000-0004-0000-0000-000017000000}"/>
    <hyperlink ref="A26" location="'25. RMBS Out'!A1" display="25. Total Residential Mortgage-Backed Securities (RMBS) Outstanding, EUR million" xr:uid="{00000000-0004-0000-0000-000018000000}"/>
    <hyperlink ref="A27" location="'26. RMBS Iss'!A1" display="26. Total RMBS Issuances, EUR million" xr:uid="{00000000-0004-0000-0000-000019000000}"/>
    <hyperlink ref="A28" location="'27. Curr GDP'!A1" display="27. GDP at Current Market Prices, EUR million" xr:uid="{00000000-0004-0000-0000-00001A000000}"/>
    <hyperlink ref="A29" location="'28. Disp'!A1" display="28. Gross Disposable Income of Households, Mrd*100 ECU/EUR, Standard aggregation" xr:uid="{00000000-0004-0000-0000-00001B000000}"/>
    <hyperlink ref="A30" location="'29. Tot Pop'!A1" display="29. Total Population, Millions" xr:uid="{00000000-0004-0000-0000-00001C000000}"/>
    <hyperlink ref="A31" location="'30. FX'!A1" display="30. Bilateral Nominal Exchange Rate with the Euro" xr:uid="{00000000-0004-0000-0000-00001D000000}"/>
  </hyperlink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59EDD"/>
  </sheetPr>
  <dimension ref="A1:Z53"/>
  <sheetViews>
    <sheetView topLeftCell="J2" zoomScale="175" zoomScaleNormal="175" workbookViewId="0">
      <selection activeCell="Z14" sqref="Z14"/>
    </sheetView>
  </sheetViews>
  <sheetFormatPr defaultColWidth="8.5703125" defaultRowHeight="15" x14ac:dyDescent="0.25"/>
  <cols>
    <col min="1" max="1" width="15.28515625" customWidth="1"/>
  </cols>
  <sheetData>
    <row r="1" spans="1:26" ht="15" customHeight="1" x14ac:dyDescent="0.25">
      <c r="A1" s="1" t="s">
        <v>9</v>
      </c>
    </row>
    <row r="3" spans="1:26" ht="15.75" customHeight="1" thickBot="1" x14ac:dyDescent="0.3">
      <c r="B3" s="1">
        <v>2001</v>
      </c>
      <c r="C3" s="1">
        <v>2002</v>
      </c>
      <c r="D3" s="1">
        <v>2003</v>
      </c>
      <c r="E3" s="1">
        <v>2004</v>
      </c>
      <c r="F3" s="1">
        <v>2005</v>
      </c>
      <c r="G3" s="1">
        <v>2006</v>
      </c>
      <c r="H3" s="1">
        <v>2007</v>
      </c>
      <c r="I3" s="1">
        <v>2008</v>
      </c>
      <c r="J3" s="1">
        <v>2009</v>
      </c>
      <c r="K3" s="1">
        <v>2010</v>
      </c>
      <c r="L3" s="1">
        <v>2011</v>
      </c>
      <c r="M3" s="1">
        <v>2012</v>
      </c>
      <c r="N3" s="1">
        <v>2013</v>
      </c>
      <c r="O3" s="1">
        <v>2014</v>
      </c>
      <c r="P3" s="1">
        <v>2015</v>
      </c>
      <c r="Q3" s="1">
        <v>2016</v>
      </c>
      <c r="R3" s="1">
        <v>2017</v>
      </c>
      <c r="S3" s="1">
        <v>2018</v>
      </c>
      <c r="T3" s="1">
        <v>2019</v>
      </c>
      <c r="U3" s="1">
        <v>2020</v>
      </c>
      <c r="V3" s="1">
        <v>2021</v>
      </c>
      <c r="W3" s="1">
        <v>2022</v>
      </c>
      <c r="X3" s="1">
        <v>2023</v>
      </c>
      <c r="Y3" s="1">
        <v>2024</v>
      </c>
      <c r="Z3" s="1">
        <v>2025</v>
      </c>
    </row>
    <row r="4" spans="1:26" ht="15" customHeight="1" x14ac:dyDescent="0.25">
      <c r="A4" s="4" t="s">
        <v>31</v>
      </c>
      <c r="B4" s="15">
        <v>21.4413892908828</v>
      </c>
      <c r="C4" s="15">
        <v>25.4943342776204</v>
      </c>
      <c r="D4" s="15">
        <v>27.204654346338099</v>
      </c>
      <c r="E4" s="15">
        <v>31.734653465346501</v>
      </c>
      <c r="F4" s="15">
        <v>33.949226006191999</v>
      </c>
      <c r="G4" s="15">
        <v>36.563905325443798</v>
      </c>
      <c r="H4" s="15">
        <v>37.229943502824902</v>
      </c>
      <c r="I4" s="15">
        <v>39.485479452054797</v>
      </c>
      <c r="J4" s="15">
        <v>40.183260393873098</v>
      </c>
      <c r="K4" s="15">
        <v>43.364769647696498</v>
      </c>
      <c r="L4" s="15">
        <v>44.3294614572334</v>
      </c>
      <c r="M4" s="15">
        <v>43.819705434230599</v>
      </c>
      <c r="N4" s="15">
        <v>44.388044579533897</v>
      </c>
      <c r="O4" s="15">
        <v>44.706752094627902</v>
      </c>
      <c r="P4" s="15">
        <v>47.142509727626503</v>
      </c>
      <c r="Q4" s="15">
        <v>47.275233644859803</v>
      </c>
      <c r="R4" s="15">
        <v>48.488708220415504</v>
      </c>
      <c r="S4" s="15">
        <v>49.263664188893799</v>
      </c>
      <c r="T4" s="15">
        <v>50.6443974630021</v>
      </c>
      <c r="U4" s="15">
        <v>53.325403568394201</v>
      </c>
      <c r="V4" s="15">
        <v>57.450210970464099</v>
      </c>
      <c r="W4" s="15">
        <v>53.069428891377399</v>
      </c>
      <c r="X4" s="15">
        <v>48.213490959666203</v>
      </c>
      <c r="Y4" s="15">
        <v>42.525351651946401</v>
      </c>
      <c r="Z4" s="15">
        <v>59.2</v>
      </c>
    </row>
    <row r="5" spans="1:26" ht="15" customHeight="1" x14ac:dyDescent="0.25">
      <c r="A5" s="7" t="s">
        <v>32</v>
      </c>
      <c r="B5" s="17">
        <v>41.288014311270103</v>
      </c>
      <c r="C5" s="17">
        <v>43.851590106007102</v>
      </c>
      <c r="D5" s="17">
        <v>47.1559420289855</v>
      </c>
      <c r="E5" s="17">
        <v>50.601990571590299</v>
      </c>
      <c r="F5" s="17">
        <v>55.031267283614604</v>
      </c>
      <c r="G5" s="17">
        <v>58.847405621454399</v>
      </c>
      <c r="H5" s="17">
        <v>61.921896080352802</v>
      </c>
      <c r="I5" s="17">
        <v>63.6100844011142</v>
      </c>
      <c r="J5" s="17">
        <v>70.281811116257501</v>
      </c>
      <c r="K5" s="17">
        <v>74.015121784897005</v>
      </c>
      <c r="L5" s="17">
        <v>76.432092536650401</v>
      </c>
      <c r="M5" s="17">
        <v>79.280932987910205</v>
      </c>
      <c r="N5" s="17">
        <v>80.700170357751304</v>
      </c>
      <c r="O5" s="17">
        <v>82.8606902356902</v>
      </c>
      <c r="P5" s="17">
        <v>85.869402985074601</v>
      </c>
      <c r="Q5" s="17">
        <v>88.648409182440602</v>
      </c>
      <c r="R5" s="17">
        <v>90.396899224806205</v>
      </c>
      <c r="S5" s="17">
        <v>92.575291025159601</v>
      </c>
      <c r="T5" s="17">
        <v>94.7891327815761</v>
      </c>
      <c r="U5" s="17">
        <v>97.894774262353394</v>
      </c>
      <c r="V5" s="17">
        <v>100.29130882858099</v>
      </c>
      <c r="W5" s="17">
        <v>96.491244527829906</v>
      </c>
      <c r="X5" s="17">
        <v>90.328271958133598</v>
      </c>
      <c r="Y5" s="17">
        <v>89.700026427516207</v>
      </c>
      <c r="Z5" s="17">
        <f>IFERROR(IF(OR(INDEX('1. Out Res'!$A$4:$ZZ$48,MATCH($A5,'1. Out Res'!$A$4:$A$48,0),MATCH('9. M Disp'!Z$3,'1. Out Res'!$A$3:$ZZ$3,0))="",INDEX('28. Disp'!$A$4:$ZZ$42,MATCH($A5,'28. Disp'!$A$4:$A$42,0),MATCH('9. M Disp'!Z$3,'28. Disp'!$A$3:$ZZ$3,0))=""),"n/a",IFERROR(INDEX('1. Out Res'!$A$4:$ZZ$48,MATCH($A5,'1. Out Res'!$A$4:$A$48,0),MATCH('9. M Disp'!Z$3,'1. Out Res'!$A$3:$ZZ$3,0))/INDEX('28. Disp'!$A$4:$ZZ$42,MATCH($A5,'28. Disp'!$A$4:$A$42,0),MATCH('9. M Disp'!Z$3,'28. Disp'!$A$3:$ZZ$3,0))*100,"n/a")),"n/a")</f>
        <v>84.324278998590231</v>
      </c>
    </row>
    <row r="6" spans="1:26" ht="15" customHeight="1" x14ac:dyDescent="0.25">
      <c r="A6" s="7" t="s">
        <v>33</v>
      </c>
      <c r="B6" s="17" t="str">
        <f>IFERROR(IF(OR(INDEX('1. Out Res'!$A$4:$ZZ$48,MATCH($A6,'1. Out Res'!$A$4:$A$48,0),MATCH('9. M Disp'!B$3,'1. Out Res'!$A$3:$ZZ$3,0))="",INDEX('28. Disp'!$A$4:$ZZ$42,MATCH($A6,'28. Disp'!$A$4:$A$42,0),MATCH('9. M Disp'!B$3,'28. Disp'!$A$3:$ZZ$3,0))=""),"n/a",IFERROR(INDEX('1. Out Res'!$A$4:$ZZ$48,MATCH($A6,'1. Out Res'!$A$4:$A$48,0),MATCH('9. M Disp'!B$3,'1. Out Res'!$A$3:$ZZ$3,0))/INDEX('28. Disp'!$A$4:$ZZ$42,MATCH($A6,'28. Disp'!$A$4:$A$42,0),MATCH('9. M Disp'!B$3,'28. Disp'!$A$3:$ZZ$3,0))*100,"n/a")),"n/a")</f>
        <v>n/a</v>
      </c>
      <c r="C6" s="17" t="str">
        <f>IFERROR(IF(OR(INDEX('1. Out Res'!$A$4:$ZZ$48,MATCH($A6,'1. Out Res'!$A$4:$A$48,0),MATCH('9. M Disp'!C$3,'1. Out Res'!$A$3:$ZZ$3,0))="",INDEX('28. Disp'!$A$4:$ZZ$42,MATCH($A6,'28. Disp'!$A$4:$A$42,0),MATCH('9. M Disp'!C$3,'28. Disp'!$A$3:$ZZ$3,0))=""),"n/a",IFERROR(INDEX('1. Out Res'!$A$4:$ZZ$48,MATCH($A6,'1. Out Res'!$A$4:$A$48,0),MATCH('9. M Disp'!C$3,'1. Out Res'!$A$3:$ZZ$3,0))/INDEX('28. Disp'!$A$4:$ZZ$42,MATCH($A6,'28. Disp'!$A$4:$A$42,0),MATCH('9. M Disp'!C$3,'28. Disp'!$A$3:$ZZ$3,0))*100,"n/a")),"n/a")</f>
        <v>n/a</v>
      </c>
      <c r="D6" s="17" t="str">
        <f>IFERROR(IF(OR(INDEX('1. Out Res'!$A$4:$ZZ$48,MATCH($A6,'1. Out Res'!$A$4:$A$48,0),MATCH('9. M Disp'!D$3,'1. Out Res'!$A$3:$ZZ$3,0))="",INDEX('28. Disp'!$A$4:$ZZ$42,MATCH($A6,'28. Disp'!$A$4:$A$42,0),MATCH('9. M Disp'!D$3,'28. Disp'!$A$3:$ZZ$3,0))=""),"n/a",IFERROR(INDEX('1. Out Res'!$A$4:$ZZ$48,MATCH($A6,'1. Out Res'!$A$4:$A$48,0),MATCH('9. M Disp'!D$3,'1. Out Res'!$A$3:$ZZ$3,0))/INDEX('28. Disp'!$A$4:$ZZ$42,MATCH($A6,'28. Disp'!$A$4:$A$42,0),MATCH('9. M Disp'!D$3,'28. Disp'!$A$3:$ZZ$3,0))*100,"n/a")),"n/a")</f>
        <v>n/a</v>
      </c>
      <c r="E6" s="17" t="str">
        <f>IFERROR(IF(OR(INDEX('1. Out Res'!$A$4:$ZZ$48,MATCH($A6,'1. Out Res'!$A$4:$A$48,0),MATCH('9. M Disp'!E$3,'1. Out Res'!$A$3:$ZZ$3,0))="",INDEX('28. Disp'!$A$4:$ZZ$42,MATCH($A6,'28. Disp'!$A$4:$A$42,0),MATCH('9. M Disp'!E$3,'28. Disp'!$A$3:$ZZ$3,0))=""),"n/a",IFERROR(INDEX('1. Out Res'!$A$4:$ZZ$48,MATCH($A6,'1. Out Res'!$A$4:$A$48,0),MATCH('9. M Disp'!E$3,'1. Out Res'!$A$3:$ZZ$3,0))/INDEX('28. Disp'!$A$4:$ZZ$42,MATCH($A6,'28. Disp'!$A$4:$A$42,0),MATCH('9. M Disp'!E$3,'28. Disp'!$A$3:$ZZ$3,0))*100,"n/a")),"n/a")</f>
        <v>n/a</v>
      </c>
      <c r="F6" s="17" t="str">
        <f>IFERROR(IF(OR(INDEX('1. Out Res'!$A$4:$ZZ$48,MATCH($A6,'1. Out Res'!$A$4:$A$48,0),MATCH('9. M Disp'!F$3,'1. Out Res'!$A$3:$ZZ$3,0))="",INDEX('28. Disp'!$A$4:$ZZ$42,MATCH($A6,'28. Disp'!$A$4:$A$42,0),MATCH('9. M Disp'!F$3,'28. Disp'!$A$3:$ZZ$3,0))=""),"n/a",IFERROR(INDEX('1. Out Res'!$A$4:$ZZ$48,MATCH($A6,'1. Out Res'!$A$4:$A$48,0),MATCH('9. M Disp'!F$3,'1. Out Res'!$A$3:$ZZ$3,0))/INDEX('28. Disp'!$A$4:$ZZ$42,MATCH($A6,'28. Disp'!$A$4:$A$42,0),MATCH('9. M Disp'!F$3,'28. Disp'!$A$3:$ZZ$3,0))*100,"n/a")),"n/a")</f>
        <v>n/a</v>
      </c>
      <c r="G6" s="17" t="str">
        <f>IFERROR(IF(OR(INDEX('1. Out Res'!$A$4:$ZZ$48,MATCH($A6,'1. Out Res'!$A$4:$A$48,0),MATCH('9. M Disp'!G$3,'1. Out Res'!$A$3:$ZZ$3,0))="",INDEX('28. Disp'!$A$4:$ZZ$42,MATCH($A6,'28. Disp'!$A$4:$A$42,0),MATCH('9. M Disp'!G$3,'28. Disp'!$A$3:$ZZ$3,0))=""),"n/a",IFERROR(INDEX('1. Out Res'!$A$4:$ZZ$48,MATCH($A6,'1. Out Res'!$A$4:$A$48,0),MATCH('9. M Disp'!G$3,'1. Out Res'!$A$3:$ZZ$3,0))/INDEX('28. Disp'!$A$4:$ZZ$42,MATCH($A6,'28. Disp'!$A$4:$A$42,0),MATCH('9. M Disp'!G$3,'28. Disp'!$A$3:$ZZ$3,0))*100,"n/a")),"n/a")</f>
        <v>n/a</v>
      </c>
      <c r="H6" s="17">
        <v>14.7900695313519</v>
      </c>
      <c r="I6" s="17">
        <v>16.6210277704965</v>
      </c>
      <c r="J6" s="17">
        <v>16.095219174259601</v>
      </c>
      <c r="K6" s="17">
        <v>15.474224102669</v>
      </c>
      <c r="L6" s="17">
        <v>13.9647274812262</v>
      </c>
      <c r="M6" s="17">
        <v>13.8480417220575</v>
      </c>
      <c r="N6" s="17">
        <v>13.385610152304899</v>
      </c>
      <c r="O6" s="17">
        <v>13.2526176996471</v>
      </c>
      <c r="P6" s="17">
        <v>12.853134565876699</v>
      </c>
      <c r="Q6" s="17">
        <v>12.890275791864299</v>
      </c>
      <c r="R6" s="17">
        <v>13.6493709681019</v>
      </c>
      <c r="S6" s="17">
        <f>IFERROR(IF(OR(INDEX('1. Out Res'!$A$4:$ZZ$48,MATCH($A6,'1. Out Res'!$A$4:$A$48,0),MATCH('9. M Disp'!S$3,'1. Out Res'!$A$3:$ZZ$3,0))="",INDEX('28. Disp'!$A$4:$ZZ$42,MATCH($A6,'28. Disp'!$A$4:$A$42,0),MATCH('9. M Disp'!S$3,'28. Disp'!$A$3:$ZZ$3,0))=""),"n/a",IFERROR(INDEX('1. Out Res'!$A$4:$ZZ$48,MATCH($A6,'1. Out Res'!$A$4:$A$48,0),MATCH('9. M Disp'!S$3,'1. Out Res'!$A$3:$ZZ$3,0))/INDEX('28. Disp'!$A$4:$ZZ$42,MATCH($A6,'28. Disp'!$A$4:$A$42,0),MATCH('9. M Disp'!S$3,'28. Disp'!$A$3:$ZZ$3,0))*100,"n/a")),"n/a")</f>
        <v>13.950942391336509</v>
      </c>
      <c r="T6" s="17">
        <f>IFERROR(IF(OR(INDEX('1. Out Res'!$A$4:$ZZ$48,MATCH($A6,'1. Out Res'!$A$4:$A$48,0),MATCH('9. M Disp'!T$3,'1. Out Res'!$A$3:$ZZ$3,0))="",INDEX('28. Disp'!$A$4:$ZZ$42,MATCH($A6,'28. Disp'!$A$4:$A$42,0),MATCH('9. M Disp'!T$3,'28. Disp'!$A$3:$ZZ$3,0))=""),"n/a",IFERROR(INDEX('1. Out Res'!$A$4:$ZZ$48,MATCH($A6,'1. Out Res'!$A$4:$A$48,0),MATCH('9. M Disp'!T$3,'1. Out Res'!$A$3:$ZZ$3,0))/INDEX('28. Disp'!$A$4:$ZZ$42,MATCH($A6,'28. Disp'!$A$4:$A$42,0),MATCH('9. M Disp'!T$3,'28. Disp'!$A$3:$ZZ$3,0))*100,"n/a")),"n/a")</f>
        <v>18.129738642427291</v>
      </c>
      <c r="U6" s="17">
        <f>IFERROR(IF(OR(INDEX('1. Out Res'!$A$4:$ZZ$48,MATCH($A6,'1. Out Res'!$A$4:$A$48,0),MATCH('9. M Disp'!U$3,'1. Out Res'!$A$3:$ZZ$3,0))="",INDEX('28. Disp'!$A$4:$ZZ$42,MATCH($A6,'28. Disp'!$A$4:$A$42,0),MATCH('9. M Disp'!U$3,'28. Disp'!$A$3:$ZZ$3,0))=""),"n/a",IFERROR(INDEX('1. Out Res'!$A$4:$ZZ$48,MATCH($A6,'1. Out Res'!$A$4:$A$48,0),MATCH('9. M Disp'!U$3,'1. Out Res'!$A$3:$ZZ$3,0))/INDEX('28. Disp'!$A$4:$ZZ$42,MATCH($A6,'28. Disp'!$A$4:$A$42,0),MATCH('9. M Disp'!U$3,'28. Disp'!$A$3:$ZZ$3,0))*100,"n/a")),"n/a")</f>
        <v>20.256961202637061</v>
      </c>
      <c r="V6" s="17">
        <f>IFERROR(IF(OR(INDEX('1. Out Res'!$A$4:$ZZ$48,MATCH($A6,'1. Out Res'!$A$4:$A$48,0),MATCH('9. M Disp'!V$3,'1. Out Res'!$A$3:$ZZ$3,0))="",INDEX('28. Disp'!$A$4:$ZZ$42,MATCH($A6,'28. Disp'!$A$4:$A$42,0),MATCH('9. M Disp'!V$3,'28. Disp'!$A$3:$ZZ$3,0))=""),"n/a",IFERROR(INDEX('1. Out Res'!$A$4:$ZZ$48,MATCH($A6,'1. Out Res'!$A$4:$A$48,0),MATCH('9. M Disp'!V$3,'1. Out Res'!$A$3:$ZZ$3,0))/INDEX('28. Disp'!$A$4:$ZZ$42,MATCH($A6,'28. Disp'!$A$4:$A$42,0),MATCH('9. M Disp'!V$3,'28. Disp'!$A$3:$ZZ$3,0))*100,"n/a")),"n/a")</f>
        <v>21.166413981753344</v>
      </c>
      <c r="W6" s="17">
        <f>IFERROR(IF(OR(INDEX('1. Out Res'!$A$4:$ZZ$48,MATCH($A6,'1. Out Res'!$A$4:$A$48,0),MATCH('9. M Disp'!W$3,'1. Out Res'!$A$3:$ZZ$3,0))="",INDEX('28. Disp'!$A$4:$ZZ$42,MATCH($A6,'28. Disp'!$A$4:$A$42,0),MATCH('9. M Disp'!W$3,'28. Disp'!$A$3:$ZZ$3,0))=""),"n/a",IFERROR(INDEX('1. Out Res'!$A$4:$ZZ$48,MATCH($A6,'1. Out Res'!$A$4:$A$48,0),MATCH('9. M Disp'!W$3,'1. Out Res'!$A$3:$ZZ$3,0))/INDEX('28. Disp'!$A$4:$ZZ$42,MATCH($A6,'28. Disp'!$A$4:$A$42,0),MATCH('9. M Disp'!W$3,'28. Disp'!$A$3:$ZZ$3,0))*100,"n/a")),"n/a")</f>
        <v>20.555184600913947</v>
      </c>
      <c r="X6" s="17" t="str">
        <f>IFERROR(IF(OR(INDEX('1. Out Res'!$A$4:$ZZ$48,MATCH($A6,'1. Out Res'!$A$4:$A$48,0),MATCH('9. M Disp'!X$3,'1. Out Res'!$A$3:$ZZ$3,0))="",INDEX('28. Disp'!$A$4:$ZZ$42,MATCH($A6,'28. Disp'!$A$4:$A$42,0),MATCH('9. M Disp'!X$3,'28. Disp'!$A$3:$ZZ$3,0))=""),"n/a",IFERROR(INDEX('1. Out Res'!$A$4:$ZZ$48,MATCH($A6,'1. Out Res'!$A$4:$A$48,0),MATCH('9. M Disp'!X$3,'1. Out Res'!$A$3:$ZZ$3,0))/INDEX('28. Disp'!$A$4:$ZZ$42,MATCH($A6,'28. Disp'!$A$4:$A$42,0),MATCH('9. M Disp'!X$3,'28. Disp'!$A$3:$ZZ$3,0))*100,"n/a")),"n/a")</f>
        <v>n/a</v>
      </c>
      <c r="Y6" s="17" t="str">
        <f>IFERROR(IF(OR(INDEX('1. Out Res'!$A$4:$ZZ$48,MATCH($A6,'1. Out Res'!$A$4:$A$48,0),MATCH('9. M Disp'!Y$3,'1. Out Res'!$A$3:$ZZ$3,0))="",INDEX('28. Disp'!$A$4:$ZZ$42,MATCH($A6,'28. Disp'!$A$4:$A$42,0),MATCH('9. M Disp'!Y$3,'28. Disp'!$A$3:$ZZ$3,0))=""),"n/a",IFERROR(INDEX('1. Out Res'!$A$4:$ZZ$48,MATCH($A6,'1. Out Res'!$A$4:$A$48,0),MATCH('9. M Disp'!Y$3,'1. Out Res'!$A$3:$ZZ$3,0))/INDEX('28. Disp'!$A$4:$ZZ$42,MATCH($A6,'28. Disp'!$A$4:$A$42,0),MATCH('9. M Disp'!Y$3,'28. Disp'!$A$3:$ZZ$3,0))*100,"n/a")),"n/a")</f>
        <v>n/a</v>
      </c>
      <c r="Z6" s="17" t="str">
        <f>IFERROR(IF(OR(INDEX('1. Out Res'!$A$4:$ZZ$48,MATCH($A6,'1. Out Res'!$A$4:$A$48,0),MATCH('9. M Disp'!Z$3,'1. Out Res'!$A$3:$ZZ$3,0))="",INDEX('28. Disp'!$A$4:$ZZ$42,MATCH($A6,'28. Disp'!$A$4:$A$42,0),MATCH('9. M Disp'!Z$3,'28. Disp'!$A$3:$ZZ$3,0))=""),"n/a",IFERROR(INDEX('1. Out Res'!$A$4:$ZZ$48,MATCH($A6,'1. Out Res'!$A$4:$A$48,0),MATCH('9. M Disp'!Z$3,'1. Out Res'!$A$3:$ZZ$3,0))/INDEX('28. Disp'!$A$4:$ZZ$42,MATCH($A6,'28. Disp'!$A$4:$A$42,0),MATCH('9. M Disp'!Z$3,'28. Disp'!$A$3:$ZZ$3,0))*100,"n/a")),"n/a")</f>
        <v>n/a</v>
      </c>
    </row>
    <row r="7" spans="1:26" ht="15" customHeight="1" x14ac:dyDescent="0.25">
      <c r="A7" s="7" t="s">
        <v>34</v>
      </c>
      <c r="B7" s="17">
        <v>7.1130811197674904</v>
      </c>
      <c r="C7" s="17">
        <v>8.4150535454883304</v>
      </c>
      <c r="D7" s="17">
        <v>10.795396274472701</v>
      </c>
      <c r="E7" s="17">
        <v>12.6800274904482</v>
      </c>
      <c r="F7" s="17">
        <v>15.9095842094553</v>
      </c>
      <c r="G7" s="17">
        <v>20.3154866571887</v>
      </c>
      <c r="H7" s="17">
        <v>24.241929132208899</v>
      </c>
      <c r="I7" s="17">
        <v>25.7766764519899</v>
      </c>
      <c r="J7" s="17">
        <v>26.6992506324281</v>
      </c>
      <c r="K7" s="17">
        <v>28.673510466988699</v>
      </c>
      <c r="L7" s="17">
        <v>29.239991798038801</v>
      </c>
      <c r="M7" s="17">
        <v>30.046743085618999</v>
      </c>
      <c r="N7" s="17">
        <v>29.198390052990302</v>
      </c>
      <c r="O7" s="17">
        <v>29.236622100366901</v>
      </c>
      <c r="P7" s="17">
        <v>27.721841650078201</v>
      </c>
      <c r="Q7" s="17">
        <v>24.121740942100899</v>
      </c>
      <c r="R7" s="17">
        <v>23.434073246034298</v>
      </c>
      <c r="S7" s="17">
        <v>22.7116757264325</v>
      </c>
      <c r="T7" s="17">
        <v>23.045734716945599</v>
      </c>
      <c r="U7" s="17">
        <v>25.652173913043502</v>
      </c>
      <c r="V7" s="17">
        <v>25.799426934097401</v>
      </c>
      <c r="W7" s="17">
        <v>24.343137254902</v>
      </c>
      <c r="X7" s="17">
        <f>IFERROR(IF(OR(INDEX('1. Out Res'!$A$4:$ZZ$48,MATCH($A7,'1. Out Res'!$A$4:$A$48,0),MATCH('9. M Disp'!X$3,'1. Out Res'!$A$3:$ZZ$3,0))="",INDEX('28. Disp'!$A$4:$ZZ$42,MATCH($A7,'28. Disp'!$A$4:$A$42,0),MATCH('9. M Disp'!X$3,'28. Disp'!$A$3:$ZZ$3,0))=""),"n/a",IFERROR(INDEX('1. Out Res'!$A$4:$ZZ$48,MATCH($A7,'1. Out Res'!$A$4:$A$48,0),MATCH('9. M Disp'!X$3,'1. Out Res'!$A$3:$ZZ$3,0))/INDEX('28. Disp'!$A$4:$ZZ$42,MATCH($A7,'28. Disp'!$A$4:$A$42,0),MATCH('9. M Disp'!X$3,'28. Disp'!$A$3:$ZZ$3,0))*100,"n/a")),"n/a")</f>
        <v>23.308290586900899</v>
      </c>
      <c r="Y7" s="17">
        <f>IFERROR(IF(OR(INDEX('1. Out Res'!$A$4:$ZZ$48,MATCH($A7,'1. Out Res'!$A$4:$A$48,0),MATCH('9. M Disp'!Y$3,'1. Out Res'!$A$3:$ZZ$3,0))="",INDEX('28. Disp'!$A$4:$ZZ$42,MATCH($A7,'28. Disp'!$A$4:$A$42,0),MATCH('9. M Disp'!Y$3,'28. Disp'!$A$3:$ZZ$3,0))=""),"n/a",IFERROR(INDEX('1. Out Res'!$A$4:$ZZ$48,MATCH($A7,'1. Out Res'!$A$4:$A$48,0),MATCH('9. M Disp'!Y$3,'1. Out Res'!$A$3:$ZZ$3,0))/INDEX('28. Disp'!$A$4:$ZZ$42,MATCH($A7,'28. Disp'!$A$4:$A$42,0),MATCH('9. M Disp'!Y$3,'28. Disp'!$A$3:$ZZ$3,0))*100,"n/a")),"n/a")</f>
        <v>22.157621482878643</v>
      </c>
      <c r="Z7" s="17">
        <f>IFERROR(IF(OR(INDEX('1. Out Res'!$A$4:$ZZ$48,MATCH($A7,'1. Out Res'!$A$4:$A$48,0),MATCH('9. M Disp'!Z$3,'1. Out Res'!$A$3:$ZZ$3,0))="",INDEX('28. Disp'!$A$4:$ZZ$42,MATCH($A7,'28. Disp'!$A$4:$A$42,0),MATCH('9. M Disp'!Z$3,'28. Disp'!$A$3:$ZZ$3,0))=""),"n/a",IFERROR(INDEX('1. Out Res'!$A$4:$ZZ$48,MATCH($A7,'1. Out Res'!$A$4:$A$48,0),MATCH('9. M Disp'!Z$3,'1. Out Res'!$A$3:$ZZ$3,0))/INDEX('28. Disp'!$A$4:$ZZ$42,MATCH($A7,'28. Disp'!$A$4:$A$42,0),MATCH('9. M Disp'!Z$3,'28. Disp'!$A$3:$ZZ$3,0))*100,"n/a")),"n/a")</f>
        <v>24.760619150467964</v>
      </c>
    </row>
    <row r="8" spans="1:26" ht="15" customHeight="1" x14ac:dyDescent="0.25">
      <c r="A8" s="7" t="s">
        <v>35</v>
      </c>
      <c r="B8" s="17">
        <v>9.4503001151840405</v>
      </c>
      <c r="C8" s="17">
        <v>11.917117692020099</v>
      </c>
      <c r="D8" s="17">
        <v>14.5238319437073</v>
      </c>
      <c r="E8" s="17">
        <v>16.5226051005891</v>
      </c>
      <c r="F8" s="17">
        <v>40.898754301782198</v>
      </c>
      <c r="G8" s="17">
        <v>49.736624298073401</v>
      </c>
      <c r="H8" s="17">
        <v>60.3026329893043</v>
      </c>
      <c r="I8" s="17">
        <v>65.394497630230802</v>
      </c>
      <c r="J8" s="17">
        <v>79.294642896183205</v>
      </c>
      <c r="K8" s="17">
        <v>88.963180280671594</v>
      </c>
      <c r="L8" s="17">
        <v>91.569343065693403</v>
      </c>
      <c r="M8" s="17">
        <v>95.331224741729301</v>
      </c>
      <c r="N8" s="17">
        <v>94.082741928174599</v>
      </c>
      <c r="O8" s="17">
        <v>98.771186440677994</v>
      </c>
      <c r="P8" s="17">
        <v>98.821056169661006</v>
      </c>
      <c r="Q8" s="17">
        <v>92.12</v>
      </c>
      <c r="R8" s="17">
        <v>84.265151515151501</v>
      </c>
      <c r="S8" s="17">
        <v>61.489361702127702</v>
      </c>
      <c r="T8" s="17">
        <v>56.242483660130702</v>
      </c>
      <c r="U8" s="17">
        <v>58.4391891891892</v>
      </c>
      <c r="V8" s="17">
        <v>55.164473684210499</v>
      </c>
      <c r="W8" s="17">
        <v>47.378531073446297</v>
      </c>
      <c r="X8" s="17">
        <v>45.3199116172283</v>
      </c>
      <c r="Y8" s="17">
        <v>43.528205128205101</v>
      </c>
      <c r="Z8" s="17">
        <f>IFERROR(IF(OR(INDEX('1. Out Res'!$A$4:$ZZ$48,MATCH($A8,'1. Out Res'!$A$4:$A$48,0),MATCH('9. M Disp'!Z$3,'1. Out Res'!$A$3:$ZZ$3,0))="",INDEX('28. Disp'!$A$4:$ZZ$42,MATCH($A8,'28. Disp'!$A$4:$A$42,0),MATCH('9. M Disp'!Z$3,'28. Disp'!$A$3:$ZZ$3,0))=""),"n/a",IFERROR(INDEX('1. Out Res'!$A$4:$ZZ$48,MATCH($A8,'1. Out Res'!$A$4:$A$48,0),MATCH('9. M Disp'!Z$3,'1. Out Res'!$A$3:$ZZ$3,0))/INDEX('28. Disp'!$A$4:$ZZ$42,MATCH($A8,'28. Disp'!$A$4:$A$42,0),MATCH('9. M Disp'!Z$3,'28. Disp'!$A$3:$ZZ$3,0))*100,"n/a")),"n/a")</f>
        <v>38.936812742419491</v>
      </c>
    </row>
    <row r="9" spans="1:26" ht="15" customHeight="1" x14ac:dyDescent="0.25">
      <c r="A9" s="7" t="s">
        <v>36</v>
      </c>
      <c r="B9" s="17">
        <v>2.5905246560479198</v>
      </c>
      <c r="C9" s="17">
        <v>3.30704578861436</v>
      </c>
      <c r="D9" s="17">
        <v>4.9169734437439301</v>
      </c>
      <c r="E9" s="17">
        <v>7.2899601547349704</v>
      </c>
      <c r="F9" s="17">
        <v>9.7533080070134393</v>
      </c>
      <c r="G9" s="17">
        <v>13.0646179405634</v>
      </c>
      <c r="H9" s="17">
        <v>17.3917905651128</v>
      </c>
      <c r="I9" s="17">
        <v>17.192527852893502</v>
      </c>
      <c r="J9" s="17">
        <v>25.110281585482198</v>
      </c>
      <c r="K9" s="17">
        <v>27.355796075263399</v>
      </c>
      <c r="L9" s="17">
        <v>27.990737668024401</v>
      </c>
      <c r="M9" s="17">
        <v>30.740960361008899</v>
      </c>
      <c r="N9" s="17">
        <v>30.968835547443302</v>
      </c>
      <c r="O9" s="17">
        <v>33.487292108168297</v>
      </c>
      <c r="P9" s="17">
        <v>35.769009850026201</v>
      </c>
      <c r="Q9" s="17">
        <v>37.288773027121401</v>
      </c>
      <c r="R9" s="17">
        <v>39.373941344547099</v>
      </c>
      <c r="S9" s="17">
        <v>38.992479909480998</v>
      </c>
      <c r="T9" s="17">
        <v>40.5148509218808</v>
      </c>
      <c r="U9" s="17">
        <v>41.6729764330845</v>
      </c>
      <c r="V9" s="17">
        <v>44.549440528299201</v>
      </c>
      <c r="W9" s="17">
        <v>42.836530998365099</v>
      </c>
      <c r="X9" s="17">
        <v>39.203069657615103</v>
      </c>
      <c r="Y9" s="17">
        <v>40.6</v>
      </c>
      <c r="Z9" s="17">
        <v>38.112407655764798</v>
      </c>
    </row>
    <row r="10" spans="1:26" ht="15" customHeight="1" x14ac:dyDescent="0.25">
      <c r="A10" s="7" t="s">
        <v>37</v>
      </c>
      <c r="B10" s="17">
        <v>120.566551519849</v>
      </c>
      <c r="C10" s="17">
        <v>124.633222175705</v>
      </c>
      <c r="D10" s="17">
        <v>132.527762147641</v>
      </c>
      <c r="E10" s="17">
        <v>141.27213773687501</v>
      </c>
      <c r="F10" s="17">
        <v>158.373482059276</v>
      </c>
      <c r="G10" s="17">
        <v>171.191444680145</v>
      </c>
      <c r="H10" s="17">
        <v>185.49072813246099</v>
      </c>
      <c r="I10" s="17">
        <v>192.09170671748399</v>
      </c>
      <c r="J10" s="17">
        <v>196.283326523238</v>
      </c>
      <c r="K10" s="17">
        <v>191.811376653976</v>
      </c>
      <c r="L10" s="17">
        <v>189.356764628696</v>
      </c>
      <c r="M10" s="17">
        <v>186.83443090836201</v>
      </c>
      <c r="N10" s="17">
        <v>184.59415874572801</v>
      </c>
      <c r="O10" s="17">
        <v>188.062442615648</v>
      </c>
      <c r="P10" s="17">
        <v>179.991332209928</v>
      </c>
      <c r="Q10" s="17">
        <v>175.48699730407</v>
      </c>
      <c r="R10" s="17">
        <v>174.70953036016601</v>
      </c>
      <c r="S10" s="17">
        <v>173.027103254937</v>
      </c>
      <c r="T10" s="17">
        <v>172.65710510811101</v>
      </c>
      <c r="U10" s="17">
        <v>177.23796148906399</v>
      </c>
      <c r="V10" s="17">
        <v>175.429468375846</v>
      </c>
      <c r="W10" s="17">
        <v>164.34118101215299</v>
      </c>
      <c r="X10" s="17">
        <v>155.250658877831</v>
      </c>
      <c r="Y10" s="17">
        <v>149.99315416104801</v>
      </c>
      <c r="Z10" s="17">
        <f>IFERROR(IF(OR(INDEX('1. Out Res'!$A$4:$ZZ$48,MATCH($A10,'1. Out Res'!$A$4:$A$48,0),MATCH('9. M Disp'!Z$3,'1. Out Res'!$A$3:$ZZ$3,0))="",INDEX('28. Disp'!$A$4:$ZZ$42,MATCH($A10,'28. Disp'!$A$4:$A$42,0),MATCH('9. M Disp'!Z$3,'28. Disp'!$A$3:$ZZ$3,0))=""),"n/a",IFERROR(INDEX('1. Out Res'!$A$4:$ZZ$48,MATCH($A10,'1. Out Res'!$A$4:$A$48,0),MATCH('9. M Disp'!Z$3,'1. Out Res'!$A$3:$ZZ$3,0))/INDEX('28. Disp'!$A$4:$ZZ$42,MATCH($A10,'28. Disp'!$A$4:$A$42,0),MATCH('9. M Disp'!Z$3,'28. Disp'!$A$3:$ZZ$3,0))*100,"n/a")),"n/a")</f>
        <v>134.77931044219801</v>
      </c>
    </row>
    <row r="11" spans="1:26" ht="15" customHeight="1" x14ac:dyDescent="0.25">
      <c r="A11" s="7" t="s">
        <v>38</v>
      </c>
      <c r="B11" s="17">
        <v>9.86</v>
      </c>
      <c r="C11" s="17">
        <v>14.1404761904762</v>
      </c>
      <c r="D11" s="17">
        <v>20.142553191489402</v>
      </c>
      <c r="E11" s="17">
        <v>29.3058823529412</v>
      </c>
      <c r="F11" s="17">
        <v>44.374576271186399</v>
      </c>
      <c r="G11" s="17">
        <v>60.250704225352102</v>
      </c>
      <c r="H11" s="17">
        <v>68.607317073170705</v>
      </c>
      <c r="I11" s="17">
        <v>66.057446808510605</v>
      </c>
      <c r="J11" s="17">
        <v>71.894117647058806</v>
      </c>
      <c r="K11" s="17">
        <v>70.269411764705893</v>
      </c>
      <c r="L11" s="17">
        <v>63.935869565217402</v>
      </c>
      <c r="M11" s="17">
        <v>61.534736842105303</v>
      </c>
      <c r="N11" s="17">
        <v>57.245631067961199</v>
      </c>
      <c r="O11" s="17">
        <v>55.633944954128403</v>
      </c>
      <c r="P11" s="17">
        <v>54.985217391304403</v>
      </c>
      <c r="Q11" s="17">
        <v>55.0479338842975</v>
      </c>
      <c r="R11" s="17">
        <v>53.838636363636397</v>
      </c>
      <c r="S11" s="17">
        <v>52.795833333333299</v>
      </c>
      <c r="T11" s="17">
        <v>52.718181818181797</v>
      </c>
      <c r="U11" s="17">
        <v>55.4858974358974</v>
      </c>
      <c r="V11" s="17">
        <v>57.268484848484803</v>
      </c>
      <c r="W11" s="17">
        <v>56.405913978494603</v>
      </c>
      <c r="X11" s="17">
        <v>53.6526570048309</v>
      </c>
      <c r="Y11" s="17">
        <v>54.394545454545501</v>
      </c>
      <c r="Z11" s="17">
        <f>IFERROR(IF(OR(INDEX('1. Out Res'!$A$4:$ZZ$48,MATCH($A11,'1. Out Res'!$A$4:$A$48,0),MATCH('9. M Disp'!Z$3,'1. Out Res'!$A$3:$ZZ$3,0))="",INDEX('28. Disp'!$A$4:$ZZ$42,MATCH($A11,'28. Disp'!$A$4:$A$42,0),MATCH('9. M Disp'!Z$3,'28. Disp'!$A$3:$ZZ$3,0))=""),"n/a",IFERROR(INDEX('1. Out Res'!$A$4:$ZZ$48,MATCH($A11,'1. Out Res'!$A$4:$A$48,0),MATCH('9. M Disp'!Z$3,'1. Out Res'!$A$3:$ZZ$3,0))/INDEX('28. Disp'!$A$4:$ZZ$42,MATCH($A11,'28. Disp'!$A$4:$A$42,0),MATCH('9. M Disp'!Z$3,'28. Disp'!$A$3:$ZZ$3,0))*100,"n/a")),"n/a")</f>
        <v>55.016083886869701</v>
      </c>
    </row>
    <row r="12" spans="1:26" ht="15" customHeight="1" x14ac:dyDescent="0.25">
      <c r="A12" s="7" t="s">
        <v>39</v>
      </c>
      <c r="B12" s="17">
        <v>40.825067509856503</v>
      </c>
      <c r="C12" s="17">
        <v>42.481298599892902</v>
      </c>
      <c r="D12" s="17">
        <v>44.066859413202899</v>
      </c>
      <c r="E12" s="17">
        <v>48.361699650756698</v>
      </c>
      <c r="F12" s="17">
        <v>54.9766825396825</v>
      </c>
      <c r="G12" s="17">
        <v>60.247276688453198</v>
      </c>
      <c r="H12" s="17">
        <v>63.897225077081202</v>
      </c>
      <c r="I12" s="17">
        <v>65.662135922330094</v>
      </c>
      <c r="J12" s="17">
        <v>67.984862819299906</v>
      </c>
      <c r="K12" s="17">
        <v>69.833484986351195</v>
      </c>
      <c r="L12" s="17">
        <v>71.549221933508306</v>
      </c>
      <c r="M12" s="17">
        <v>73.361087510620195</v>
      </c>
      <c r="N12" s="17">
        <v>73.167357083678496</v>
      </c>
      <c r="O12" s="17">
        <v>73.575409836065603</v>
      </c>
      <c r="P12" s="17">
        <v>74.1572580645161</v>
      </c>
      <c r="Q12" s="17">
        <v>74.411392405063296</v>
      </c>
      <c r="R12" s="17">
        <v>74.230568408494193</v>
      </c>
      <c r="S12" s="17">
        <v>73.079970104633801</v>
      </c>
      <c r="T12" s="17">
        <v>72.720123384782596</v>
      </c>
      <c r="U12" s="17">
        <v>74.272401433691797</v>
      </c>
      <c r="V12" s="17">
        <v>76.424822695035502</v>
      </c>
      <c r="W12" s="17">
        <v>72.586321381142099</v>
      </c>
      <c r="X12" s="17">
        <v>68.117870722433494</v>
      </c>
      <c r="Y12" s="17">
        <v>65.567265964042207</v>
      </c>
      <c r="Z12" s="17">
        <f>IFERROR(IF(OR(INDEX('1. Out Res'!$A$4:$ZZ$48,MATCH($A12,'1. Out Res'!$A$4:$A$48,0),MATCH('9. M Disp'!Z$3,'1. Out Res'!$A$3:$ZZ$3,0))="",INDEX('28. Disp'!$A$4:$ZZ$42,MATCH($A12,'28. Disp'!$A$4:$A$42,0),MATCH('9. M Disp'!Z$3,'28. Disp'!$A$3:$ZZ$3,0))=""),"n/a",IFERROR(INDEX('1. Out Res'!$A$4:$ZZ$48,MATCH($A12,'1. Out Res'!$A$4:$A$48,0),MATCH('9. M Disp'!Z$3,'1. Out Res'!$A$3:$ZZ$3,0))/INDEX('28. Disp'!$A$4:$ZZ$42,MATCH($A12,'28. Disp'!$A$4:$A$42,0),MATCH('9. M Disp'!Z$3,'28. Disp'!$A$3:$ZZ$3,0))*100,"n/a")),"n/a")</f>
        <v>65.304517215315883</v>
      </c>
    </row>
    <row r="13" spans="1:26" ht="15" customHeight="1" x14ac:dyDescent="0.25">
      <c r="A13" s="7" t="s">
        <v>40</v>
      </c>
      <c r="B13" s="17">
        <v>33.206350848158898</v>
      </c>
      <c r="C13" s="17">
        <v>34.451773120095403</v>
      </c>
      <c r="D13" s="17">
        <v>36.968874236400701</v>
      </c>
      <c r="E13" s="17">
        <v>40.291848684822</v>
      </c>
      <c r="F13" s="17">
        <v>44.8999819787349</v>
      </c>
      <c r="G13" s="17">
        <v>49.074391498114501</v>
      </c>
      <c r="H13" s="17">
        <v>52.5951838594208</v>
      </c>
      <c r="I13" s="17">
        <v>55.116498740554199</v>
      </c>
      <c r="J13" s="17">
        <v>57.375117813383604</v>
      </c>
      <c r="K13" s="17">
        <v>60.739382829208701</v>
      </c>
      <c r="L13" s="17">
        <v>63.165780208255299</v>
      </c>
      <c r="M13" s="17">
        <v>64.490401008079502</v>
      </c>
      <c r="N13" s="17">
        <v>60.634685522887999</v>
      </c>
      <c r="O13" s="17">
        <v>61.186839012926001</v>
      </c>
      <c r="P13" s="17">
        <v>62.9011906490489</v>
      </c>
      <c r="Q13" s="17">
        <v>64.129920136908197</v>
      </c>
      <c r="R13" s="17">
        <v>66.330182121506994</v>
      </c>
      <c r="S13" s="17">
        <v>68.107805437495799</v>
      </c>
      <c r="T13" s="17">
        <v>70.407637075718</v>
      </c>
      <c r="U13" s="17">
        <v>73.429992250064601</v>
      </c>
      <c r="V13" s="17">
        <v>75.486761963952802</v>
      </c>
      <c r="W13" s="17">
        <v>75.400000000000006</v>
      </c>
      <c r="X13" s="17">
        <v>70.825696119272095</v>
      </c>
      <c r="Y13" s="17">
        <v>66.2</v>
      </c>
      <c r="Z13" s="17">
        <v>65.599999999999994</v>
      </c>
    </row>
    <row r="14" spans="1:26" ht="15" customHeight="1" x14ac:dyDescent="0.25">
      <c r="A14" s="7" t="s">
        <v>41</v>
      </c>
      <c r="B14" s="17">
        <v>78.06500730028506</v>
      </c>
      <c r="C14" s="17">
        <v>79.165856368940126</v>
      </c>
      <c r="D14" s="17">
        <v>78.507773779618446</v>
      </c>
      <c r="E14" s="17">
        <v>77.073407940314411</v>
      </c>
      <c r="F14" s="17">
        <v>76.22028453419</v>
      </c>
      <c r="G14" s="17">
        <v>75.818752401690787</v>
      </c>
      <c r="H14" s="17">
        <v>72.615104297562198</v>
      </c>
      <c r="I14" s="17">
        <v>70.252944062806677</v>
      </c>
      <c r="J14" s="17">
        <v>70.77871027460661</v>
      </c>
      <c r="K14" s="17">
        <v>69.484682185502351</v>
      </c>
      <c r="L14" s="17">
        <v>67.815570188217464</v>
      </c>
      <c r="M14" s="17">
        <v>67.378618140460617</v>
      </c>
      <c r="N14" s="17">
        <v>67.630189101488199</v>
      </c>
      <c r="O14" s="17">
        <v>67.466877487596093</v>
      </c>
      <c r="P14" s="17">
        <v>67.882852292020374</v>
      </c>
      <c r="Q14" s="17">
        <v>68.081118522319144</v>
      </c>
      <c r="R14" s="17">
        <v>68.437484489005811</v>
      </c>
      <c r="S14" s="17">
        <v>68.938593563766389</v>
      </c>
      <c r="T14" s="17">
        <v>71.269162708391548</v>
      </c>
      <c r="U14" s="17">
        <v>75.144026670885665</v>
      </c>
      <c r="V14" s="17">
        <v>78.691492241068204</v>
      </c>
      <c r="W14" s="17">
        <v>76.514390434014629</v>
      </c>
      <c r="X14" s="17">
        <v>73.072513569448233</v>
      </c>
      <c r="Y14" s="17">
        <v>71.154497235075041</v>
      </c>
      <c r="Z14" s="17">
        <v>74.680000000000007</v>
      </c>
    </row>
    <row r="15" spans="1:26" ht="15" customHeight="1" x14ac:dyDescent="0.25">
      <c r="A15" s="7" t="s">
        <v>42</v>
      </c>
      <c r="B15" s="17">
        <v>14.5873252562908</v>
      </c>
      <c r="C15" s="17">
        <v>18.472323759791099</v>
      </c>
      <c r="D15" s="17">
        <v>21.185205696202502</v>
      </c>
      <c r="E15" s="17">
        <v>25.1307749077491</v>
      </c>
      <c r="F15" s="17">
        <v>32.770418470418498</v>
      </c>
      <c r="G15" s="17">
        <v>37.7943121693122</v>
      </c>
      <c r="H15" s="17">
        <v>43.002665840049602</v>
      </c>
      <c r="I15" s="17">
        <v>45.652115158636903</v>
      </c>
      <c r="J15" s="17">
        <v>46.485054818234303</v>
      </c>
      <c r="K15" s="17">
        <v>51.1478036848793</v>
      </c>
      <c r="L15" s="17">
        <v>55.245243128964098</v>
      </c>
      <c r="M15" s="17">
        <v>58.999209486166002</v>
      </c>
      <c r="N15" s="17">
        <v>60.164712108382702</v>
      </c>
      <c r="O15" s="17">
        <v>58.721211505922199</v>
      </c>
      <c r="P15" s="17">
        <v>57.330788804071297</v>
      </c>
      <c r="Q15" s="17">
        <v>52.791917454858101</v>
      </c>
      <c r="R15" s="17">
        <v>50.656200689061201</v>
      </c>
      <c r="S15" s="17">
        <v>48.435153583617797</v>
      </c>
      <c r="T15" s="17">
        <v>43.237721082854797</v>
      </c>
      <c r="U15" s="17">
        <v>38.930801687763697</v>
      </c>
      <c r="V15" s="17">
        <v>24.304496459480699</v>
      </c>
      <c r="W15" s="17">
        <v>21.607384894698601</v>
      </c>
      <c r="X15" s="17">
        <v>19.450687628161301</v>
      </c>
      <c r="Y15" s="17">
        <v>58.76</v>
      </c>
      <c r="Z15" s="17">
        <v>58.03</v>
      </c>
    </row>
    <row r="16" spans="1:26" ht="15" customHeight="1" x14ac:dyDescent="0.25">
      <c r="A16" s="7" t="s">
        <v>43</v>
      </c>
      <c r="B16" s="17">
        <v>3.7068157217215298</v>
      </c>
      <c r="C16" s="17">
        <v>7.9090429184314699</v>
      </c>
      <c r="D16" s="17">
        <v>12.883177450352299</v>
      </c>
      <c r="E16" s="17">
        <v>15.438232094605601</v>
      </c>
      <c r="F16" s="17">
        <v>19.138796894262601</v>
      </c>
      <c r="G16" s="17">
        <v>25.116142277810699</v>
      </c>
      <c r="H16" s="17">
        <v>29.387425749706299</v>
      </c>
      <c r="I16" s="17">
        <v>36.453091357055101</v>
      </c>
      <c r="J16" s="17">
        <v>40.841278354882299</v>
      </c>
      <c r="K16" s="17">
        <v>42.884446177539601</v>
      </c>
      <c r="L16" s="17">
        <v>36.162240535561999</v>
      </c>
      <c r="M16" s="17">
        <v>33.420564843239603</v>
      </c>
      <c r="N16" s="17">
        <v>30.6783369265532</v>
      </c>
      <c r="O16" s="17">
        <v>28.3405835503393</v>
      </c>
      <c r="P16" s="17">
        <v>23.83299114079</v>
      </c>
      <c r="Q16" s="17">
        <v>21.3460059813019</v>
      </c>
      <c r="R16" s="17">
        <v>18.760944250548899</v>
      </c>
      <c r="S16" s="17">
        <v>17.3084908384104</v>
      </c>
      <c r="T16" s="17">
        <v>16.2313113370647</v>
      </c>
      <c r="U16" s="17">
        <v>16.5681389966817</v>
      </c>
      <c r="V16" s="17">
        <v>16.342891484123101</v>
      </c>
      <c r="W16" s="17">
        <v>14.449716322745701</v>
      </c>
      <c r="X16" s="17">
        <v>12.390968391040801</v>
      </c>
      <c r="Y16" s="17">
        <v>12.4198926208387</v>
      </c>
      <c r="Z16" s="17">
        <f>IFERROR(IF(OR(INDEX('1. Out Res'!$A$4:$ZZ$48,MATCH($A16,'1. Out Res'!$A$4:$A$48,0),MATCH('9. M Disp'!Z$3,'1. Out Res'!$A$3:$ZZ$3,0))="",INDEX('28. Disp'!$A$4:$ZZ$42,MATCH($A16,'28. Disp'!$A$4:$A$42,0),MATCH('9. M Disp'!Z$3,'28. Disp'!$A$3:$ZZ$3,0))=""),"n/a",IFERROR(INDEX('1. Out Res'!$A$4:$ZZ$48,MATCH($A16,'1. Out Res'!$A$4:$A$48,0),MATCH('9. M Disp'!Z$3,'1. Out Res'!$A$3:$ZZ$3,0))/INDEX('28. Disp'!$A$4:$ZZ$42,MATCH($A16,'28. Disp'!$A$4:$A$42,0),MATCH('9. M Disp'!Z$3,'28. Disp'!$A$3:$ZZ$3,0))*100,"n/a")),"n/a")</f>
        <v>12.661371333536021</v>
      </c>
    </row>
    <row r="17" spans="1:26" ht="15" customHeight="1" x14ac:dyDescent="0.25">
      <c r="A17" s="7" t="s">
        <v>44</v>
      </c>
      <c r="B17" s="17">
        <v>65.320272572402104</v>
      </c>
      <c r="C17" s="17">
        <v>74.939682539682494</v>
      </c>
      <c r="D17" s="17">
        <v>87.677941176470597</v>
      </c>
      <c r="E17" s="17">
        <v>106.17647058823501</v>
      </c>
      <c r="F17" s="17">
        <v>123.960099750623</v>
      </c>
      <c r="G17" s="17">
        <v>143.67091541135599</v>
      </c>
      <c r="H17" s="17">
        <v>150.333689839572</v>
      </c>
      <c r="I17" s="17">
        <v>149.85196374622399</v>
      </c>
      <c r="J17" s="17">
        <v>159.942702702703</v>
      </c>
      <c r="K17" s="17">
        <v>113.985619469027</v>
      </c>
      <c r="L17" s="17">
        <v>118.75796930342401</v>
      </c>
      <c r="M17" s="17">
        <v>111.64032073310401</v>
      </c>
      <c r="N17" s="17">
        <v>108.91159586681999</v>
      </c>
      <c r="O17" s="17">
        <v>102.01914414414399</v>
      </c>
      <c r="P17" s="17">
        <v>94.819848975188805</v>
      </c>
      <c r="Q17" s="17">
        <v>88.677983539094697</v>
      </c>
      <c r="R17" s="17">
        <v>80.8902791145332</v>
      </c>
      <c r="S17" s="17">
        <v>76.845940959409603</v>
      </c>
      <c r="T17" s="17">
        <v>71.298689956331899</v>
      </c>
      <c r="U17" s="17">
        <v>65.392886014551294</v>
      </c>
      <c r="V17" s="17">
        <v>61.636222910216702</v>
      </c>
      <c r="W17" s="17">
        <v>57.831236121391598</v>
      </c>
      <c r="X17" s="17">
        <v>54.827751196172201</v>
      </c>
      <c r="Y17" s="17">
        <v>52.062460567823301</v>
      </c>
      <c r="Z17" s="17">
        <f>IFERROR(IF(OR(INDEX('1. Out Res'!$A$4:$ZZ$48,MATCH($A17,'1. Out Res'!$A$4:$A$48,0),MATCH('9. M Disp'!Z$3,'1. Out Res'!$A$3:$ZZ$3,0))="",INDEX('28. Disp'!$A$4:$ZZ$42,MATCH($A17,'28. Disp'!$A$4:$A$42,0),MATCH('9. M Disp'!Z$3,'28. Disp'!$A$3:$ZZ$3,0))=""),"n/a",IFERROR(INDEX('1. Out Res'!$A$4:$ZZ$48,MATCH($A17,'1. Out Res'!$A$4:$A$48,0),MATCH('9. M Disp'!Z$3,'1. Out Res'!$A$3:$ZZ$3,0))/INDEX('28. Disp'!$A$4:$ZZ$42,MATCH($A17,'28. Disp'!$A$4:$A$42,0),MATCH('9. M Disp'!Z$3,'28. Disp'!$A$3:$ZZ$3,0))*100,"n/a")),"n/a")</f>
        <v>51.898845182046884</v>
      </c>
    </row>
    <row r="18" spans="1:26" ht="15" customHeight="1" x14ac:dyDescent="0.25">
      <c r="A18" s="7" t="s">
        <v>45</v>
      </c>
      <c r="B18" s="17">
        <v>12.006273832088301</v>
      </c>
      <c r="C18" s="17">
        <v>14.122654506437801</v>
      </c>
      <c r="D18" s="17">
        <v>16.009005186722</v>
      </c>
      <c r="E18" s="17">
        <v>18.476671328671301</v>
      </c>
      <c r="F18" s="17">
        <v>21.1191130130325</v>
      </c>
      <c r="G18" s="17">
        <v>22.912268592328601</v>
      </c>
      <c r="H18" s="17">
        <v>24.016457070478602</v>
      </c>
      <c r="I18" s="17">
        <v>23.517314468766699</v>
      </c>
      <c r="J18" s="17">
        <v>25.536225177628001</v>
      </c>
      <c r="K18" s="17">
        <v>32.097655423883303</v>
      </c>
      <c r="L18" s="17">
        <v>32.662118869936002</v>
      </c>
      <c r="M18" s="17">
        <v>33.393111070515197</v>
      </c>
      <c r="N18" s="17">
        <v>32.853636363636397</v>
      </c>
      <c r="O18" s="17">
        <v>32.445303098744198</v>
      </c>
      <c r="P18" s="17">
        <v>32.339535880042803</v>
      </c>
      <c r="Q18" s="17">
        <v>32.562543179414902</v>
      </c>
      <c r="R18" s="17">
        <v>32.4172947068474</v>
      </c>
      <c r="S18" s="17">
        <v>32.1457027737722</v>
      </c>
      <c r="T18" s="17">
        <v>32.309587194608298</v>
      </c>
      <c r="U18" s="17">
        <v>33.906247510175803</v>
      </c>
      <c r="V18" s="17">
        <v>34.229844663437497</v>
      </c>
      <c r="W18" s="17">
        <v>33.306282081285602</v>
      </c>
      <c r="X18" s="17">
        <v>31.5678449301219</v>
      </c>
      <c r="Y18" s="17">
        <v>30.4</v>
      </c>
      <c r="Z18" s="17">
        <f>IFERROR(IF(OR(INDEX('1. Out Res'!$A$4:$ZZ$48,MATCH($A18,'1. Out Res'!$A$4:$A$48,0),MATCH('9. M Disp'!Z$3,'1. Out Res'!$A$3:$ZZ$3,0))="",INDEX('28. Disp'!$A$4:$ZZ$42,MATCH($A18,'28. Disp'!$A$4:$A$42,0),MATCH('9. M Disp'!Z$3,'28. Disp'!$A$3:$ZZ$3,0))=""),"n/a",IFERROR(INDEX('1. Out Res'!$A$4:$ZZ$48,MATCH($A18,'1. Out Res'!$A$4:$A$48,0),MATCH('9. M Disp'!Z$3,'1. Out Res'!$A$3:$ZZ$3,0))/INDEX('28. Disp'!$A$4:$ZZ$42,MATCH($A18,'28. Disp'!$A$4:$A$42,0),MATCH('9. M Disp'!Z$3,'28. Disp'!$A$3:$ZZ$3,0))*100,"n/a")),"n/a")</f>
        <v>30.282294874615047</v>
      </c>
    </row>
    <row r="19" spans="1:26" ht="15" customHeight="1" x14ac:dyDescent="0.25">
      <c r="A19" s="7" t="s">
        <v>46</v>
      </c>
      <c r="B19" s="17">
        <v>3.8602060921688301</v>
      </c>
      <c r="C19" s="17">
        <v>6.1821837366640597</v>
      </c>
      <c r="D19" s="17">
        <v>10.670695758047</v>
      </c>
      <c r="E19" s="17">
        <v>17.735904839563901</v>
      </c>
      <c r="F19" s="17">
        <v>28.6160782421181</v>
      </c>
      <c r="G19" s="17">
        <v>41.796538970715602</v>
      </c>
      <c r="H19" s="17">
        <v>49.281583652977297</v>
      </c>
      <c r="I19" s="17">
        <v>45.518389663567604</v>
      </c>
      <c r="J19" s="17">
        <v>53.259525773811703</v>
      </c>
      <c r="K19" s="17">
        <v>55.115358076571901</v>
      </c>
      <c r="L19" s="17">
        <v>49.9226432025619</v>
      </c>
      <c r="M19" s="17">
        <v>41.032339468318803</v>
      </c>
      <c r="N19" s="17">
        <v>37.495307157972697</v>
      </c>
      <c r="O19" s="17">
        <v>32.887488972028002</v>
      </c>
      <c r="P19" s="17">
        <v>29.821192052980098</v>
      </c>
      <c r="Q19" s="17">
        <v>27.748427672956002</v>
      </c>
      <c r="R19" s="17">
        <v>25.965476190476199</v>
      </c>
      <c r="S19" s="17">
        <v>22.788888888888899</v>
      </c>
      <c r="T19" s="17">
        <v>22.102116402116401</v>
      </c>
      <c r="U19" s="17">
        <v>21.538144329896902</v>
      </c>
      <c r="V19" s="17">
        <v>21.763285024154602</v>
      </c>
      <c r="W19" s="17">
        <v>18.778486055776899</v>
      </c>
      <c r="X19" s="17">
        <v>18.785882352941201</v>
      </c>
      <c r="Y19" s="17">
        <v>18.5091575091575</v>
      </c>
      <c r="Z19" s="17">
        <f>IFERROR(IF(OR(INDEX('1. Out Res'!$A$4:$ZZ$48,MATCH($A19,'1. Out Res'!$A$4:$A$48,0),MATCH('9. M Disp'!Z$3,'1. Out Res'!$A$3:$ZZ$3,0))="",INDEX('28. Disp'!$A$4:$ZZ$42,MATCH($A19,'28. Disp'!$A$4:$A$42,0),MATCH('9. M Disp'!Z$3,'28. Disp'!$A$3:$ZZ$3,0))=""),"n/a",IFERROR(INDEX('1. Out Res'!$A$4:$ZZ$48,MATCH($A19,'1. Out Res'!$A$4:$A$48,0),MATCH('9. M Disp'!Z$3,'1. Out Res'!$A$3:$ZZ$3,0))/INDEX('28. Disp'!$A$4:$ZZ$42,MATCH($A19,'28. Disp'!$A$4:$A$42,0),MATCH('9. M Disp'!Z$3,'28. Disp'!$A$3:$ZZ$3,0))*100,"n/a")),"n/a")</f>
        <v>21.714151717669129</v>
      </c>
    </row>
    <row r="20" spans="1:26" ht="15" customHeight="1" x14ac:dyDescent="0.25">
      <c r="A20" s="7" t="s">
        <v>47</v>
      </c>
      <c r="B20" s="17">
        <v>2.0206311939061199</v>
      </c>
      <c r="C20" s="17">
        <v>3.3053626954040101</v>
      </c>
      <c r="D20" s="17">
        <v>6.1305577611745203</v>
      </c>
      <c r="E20" s="17">
        <v>9.7550308568801096</v>
      </c>
      <c r="F20" s="17">
        <v>16.200102608235099</v>
      </c>
      <c r="G20" s="17">
        <v>18.5001044062289</v>
      </c>
      <c r="H20" s="17">
        <v>27.710677876340501</v>
      </c>
      <c r="I20" s="17">
        <v>29.112938440151101</v>
      </c>
      <c r="J20" s="17">
        <v>31.553873569186099</v>
      </c>
      <c r="K20" s="17">
        <v>30.840053313969602</v>
      </c>
      <c r="L20" s="17">
        <v>28.897657701666802</v>
      </c>
      <c r="M20" s="17">
        <v>27.4123981411859</v>
      </c>
      <c r="N20" s="17">
        <v>26.2899310339069</v>
      </c>
      <c r="O20" s="17">
        <v>26.648888888888902</v>
      </c>
      <c r="P20" s="17">
        <v>26.586206896551701</v>
      </c>
      <c r="Q20" s="17">
        <v>26.441767068273101</v>
      </c>
      <c r="R20" s="17">
        <v>27.588461538461502</v>
      </c>
      <c r="S20" s="17">
        <v>28.1086956521739</v>
      </c>
      <c r="T20" s="17">
        <v>27.996677740863799</v>
      </c>
      <c r="U20" s="17">
        <v>27.9633027522936</v>
      </c>
      <c r="V20" s="17">
        <v>29.321839080459799</v>
      </c>
      <c r="W20" s="17">
        <v>28.115196078431399</v>
      </c>
      <c r="X20" s="17">
        <v>27.295964125560499</v>
      </c>
      <c r="Y20" s="17">
        <v>28.59</v>
      </c>
      <c r="Z20" s="17">
        <f>IFERROR(IF(OR(INDEX('1. Out Res'!$A$4:$ZZ$48,MATCH($A20,'1. Out Res'!$A$4:$A$48,0),MATCH('9. M Disp'!Z$3,'1. Out Res'!$A$3:$ZZ$3,0))="",INDEX('28. Disp'!$A$4:$ZZ$42,MATCH($A20,'28. Disp'!$A$4:$A$42,0),MATCH('9. M Disp'!Z$3,'28. Disp'!$A$3:$ZZ$3,0))=""),"n/a",IFERROR(INDEX('1. Out Res'!$A$4:$ZZ$48,MATCH($A20,'1. Out Res'!$A$4:$A$48,0),MATCH('9. M Disp'!Z$3,'1. Out Res'!$A$3:$ZZ$3,0))/INDEX('28. Disp'!$A$4:$ZZ$42,MATCH($A20,'28. Disp'!$A$4:$A$42,0),MATCH('9. M Disp'!Z$3,'28. Disp'!$A$3:$ZZ$3,0))*100,"n/a")),"n/a")</f>
        <v>30.280635174273446</v>
      </c>
    </row>
    <row r="21" spans="1:26" ht="15" customHeight="1" x14ac:dyDescent="0.25">
      <c r="A21" s="7" t="s">
        <v>48</v>
      </c>
      <c r="B21" s="17">
        <v>55.972727272727298</v>
      </c>
      <c r="C21" s="17">
        <v>55.857142857142897</v>
      </c>
      <c r="D21" s="17">
        <v>67.406504065040707</v>
      </c>
      <c r="E21" s="17">
        <v>72.9296875</v>
      </c>
      <c r="F21" s="17">
        <v>80.809160305343497</v>
      </c>
      <c r="G21" s="17">
        <v>88.367647058823493</v>
      </c>
      <c r="H21" s="17">
        <v>101.213793103448</v>
      </c>
      <c r="I21" s="17">
        <v>103.506493506494</v>
      </c>
      <c r="J21" s="17">
        <v>108.08227848101301</v>
      </c>
      <c r="K21" s="17">
        <v>113.359756097561</v>
      </c>
      <c r="L21" s="17">
        <v>117.08092485549101</v>
      </c>
      <c r="M21" s="17">
        <v>119.972375690608</v>
      </c>
      <c r="N21" s="17">
        <v>121.817708333333</v>
      </c>
      <c r="O21" s="17">
        <v>125.81909547738699</v>
      </c>
      <c r="P21" s="17">
        <v>131.678217821782</v>
      </c>
      <c r="Q21" s="17">
        <v>136.125</v>
      </c>
      <c r="R21" s="17">
        <v>138.09009009009</v>
      </c>
      <c r="S21" s="17">
        <v>143.13419913419901</v>
      </c>
      <c r="T21" s="17">
        <v>146.637860082305</v>
      </c>
      <c r="U21" s="17">
        <v>151.58754863813201</v>
      </c>
      <c r="V21" s="17">
        <v>163.203846153846</v>
      </c>
      <c r="W21" s="17">
        <v>155.93006993007</v>
      </c>
      <c r="X21" s="17">
        <v>140.389776357828</v>
      </c>
      <c r="Y21" s="17">
        <v>134.00611620795101</v>
      </c>
      <c r="Z21" s="17">
        <f>IFERROR(IF(OR(INDEX('1. Out Res'!$A$4:$ZZ$48,MATCH($A21,'1. Out Res'!$A$4:$A$48,0),MATCH('9. M Disp'!Z$3,'1. Out Res'!$A$3:$ZZ$3,0))="",INDEX('28. Disp'!$A$4:$ZZ$42,MATCH($A21,'28. Disp'!$A$4:$A$42,0),MATCH('9. M Disp'!Z$3,'28. Disp'!$A$3:$ZZ$3,0))=""),"n/a",IFERROR(INDEX('1. Out Res'!$A$4:$ZZ$48,MATCH($A21,'1. Out Res'!$A$4:$A$48,0),MATCH('9. M Disp'!Z$3,'1. Out Res'!$A$3:$ZZ$3,0))/INDEX('28. Disp'!$A$4:$ZZ$42,MATCH($A21,'28. Disp'!$A$4:$A$42,0),MATCH('9. M Disp'!Z$3,'28. Disp'!$A$3:$ZZ$3,0))*100,"n/a")),"n/a")</f>
        <v>124.10698728001395</v>
      </c>
    </row>
    <row r="22" spans="1:26" ht="15" customHeight="1" x14ac:dyDescent="0.25">
      <c r="A22" s="7" t="s">
        <v>50</v>
      </c>
      <c r="B22" s="17">
        <v>146.325885978428</v>
      </c>
      <c r="C22" s="17">
        <v>154.72907324364701</v>
      </c>
      <c r="D22" s="17">
        <v>167.418295831796</v>
      </c>
      <c r="E22" s="17">
        <v>175.93309222423201</v>
      </c>
      <c r="F22" s="17">
        <v>185.79331198861601</v>
      </c>
      <c r="G22" s="17">
        <v>190.60598843143899</v>
      </c>
      <c r="H22" s="17">
        <v>195.96863770009799</v>
      </c>
      <c r="I22" s="17">
        <v>199.73270142180101</v>
      </c>
      <c r="J22" s="17">
        <v>207.45460297374299</v>
      </c>
      <c r="K22" s="17">
        <v>210.231224680586</v>
      </c>
      <c r="L22" s="17">
        <v>209.41085035050301</v>
      </c>
      <c r="M22" s="17">
        <v>209.455314009662</v>
      </c>
      <c r="N22" s="17">
        <v>204.729228930066</v>
      </c>
      <c r="O22" s="17">
        <v>200.533702947184</v>
      </c>
      <c r="P22" s="17">
        <v>198.87732874749199</v>
      </c>
      <c r="Q22" s="17">
        <v>196.330638416504</v>
      </c>
      <c r="R22" s="17">
        <v>194.338687721209</v>
      </c>
      <c r="S22" s="17">
        <v>188.379668049793</v>
      </c>
      <c r="T22" s="17">
        <v>182.926459627329</v>
      </c>
      <c r="U22" s="17">
        <v>180.843915343915</v>
      </c>
      <c r="V22" s="17">
        <v>178.59631566977501</v>
      </c>
      <c r="W22" s="17">
        <v>167.34567901234601</v>
      </c>
      <c r="X22" s="17">
        <v>154.74002622213899</v>
      </c>
      <c r="Y22" s="17">
        <v>159.92310456342099</v>
      </c>
      <c r="Z22" s="17">
        <f>IFERROR(IF(OR(INDEX('1. Out Res'!$A$4:$ZZ$48,MATCH($A22,'1. Out Res'!$A$4:$A$48,0),MATCH('9. M Disp'!Z$3,'1. Out Res'!$A$3:$ZZ$3,0))="",INDEX('28. Disp'!$A$4:$ZZ$42,MATCH($A22,'28. Disp'!$A$4:$A$42,0),MATCH('9. M Disp'!Z$3,'28. Disp'!$A$3:$ZZ$3,0))=""),"n/a",IFERROR(INDEX('1. Out Res'!$A$4:$ZZ$48,MATCH($A22,'1. Out Res'!$A$4:$A$48,0),MATCH('9. M Disp'!Z$3,'1. Out Res'!$A$3:$ZZ$3,0))/INDEX('28. Disp'!$A$4:$ZZ$42,MATCH($A22,'28. Disp'!$A$4:$A$42,0),MATCH('9. M Disp'!Z$3,'28. Disp'!$A$3:$ZZ$3,0))*100,"n/a")),"n/a")</f>
        <v>160.25045715107561</v>
      </c>
    </row>
    <row r="23" spans="1:26" ht="15" customHeight="1" x14ac:dyDescent="0.25">
      <c r="A23" s="7" t="s">
        <v>51</v>
      </c>
      <c r="B23" s="17">
        <v>3.6666693691159802</v>
      </c>
      <c r="C23" s="17">
        <v>4.5939972107115103</v>
      </c>
      <c r="D23" s="17">
        <v>4.6014538193582704</v>
      </c>
      <c r="E23" s="17">
        <v>6.3618326993211802</v>
      </c>
      <c r="F23" s="17">
        <v>8.2553991586401807</v>
      </c>
      <c r="G23" s="17">
        <v>11.669271299289599</v>
      </c>
      <c r="H23" s="17">
        <v>16.9250144140237</v>
      </c>
      <c r="I23" s="17">
        <v>20.571274662562701</v>
      </c>
      <c r="J23" s="17">
        <v>26.2988733647767</v>
      </c>
      <c r="K23" s="17">
        <v>29.6686800190116</v>
      </c>
      <c r="L23" s="17">
        <v>30.904185505918001</v>
      </c>
      <c r="M23" s="17">
        <v>33.291710234097501</v>
      </c>
      <c r="N23" s="17">
        <v>33.393518574700003</v>
      </c>
      <c r="O23" s="17">
        <v>33.048455051601003</v>
      </c>
      <c r="P23" s="17">
        <v>34.326051108231503</v>
      </c>
      <c r="Q23" s="17">
        <v>34.511379755479901</v>
      </c>
      <c r="R23" s="17">
        <v>33.254011252094799</v>
      </c>
      <c r="S23" s="17">
        <v>32.945392106036302</v>
      </c>
      <c r="T23" s="17">
        <v>33.231155313853797</v>
      </c>
      <c r="U23" s="17">
        <v>32.315959318250997</v>
      </c>
      <c r="V23" s="17">
        <v>33.181468942136497</v>
      </c>
      <c r="W23" s="17">
        <v>28.5162610779381</v>
      </c>
      <c r="X23" s="17">
        <v>25.284536730545899</v>
      </c>
      <c r="Y23" s="17">
        <v>23.4103167474196</v>
      </c>
      <c r="Z23" s="17">
        <f>IFERROR(IF(OR(INDEX('1. Out Res'!$A$4:$ZZ$48,MATCH($A23,'1. Out Res'!$A$4:$A$48,0),MATCH('9. M Disp'!Z$3,'1. Out Res'!$A$3:$ZZ$3,0))="",INDEX('28. Disp'!$A$4:$ZZ$42,MATCH($A23,'28. Disp'!$A$4:$A$42,0),MATCH('9. M Disp'!Z$3,'28. Disp'!$A$3:$ZZ$3,0))=""),"n/a",IFERROR(INDEX('1. Out Res'!$A$4:$ZZ$48,MATCH($A23,'1. Out Res'!$A$4:$A$48,0),MATCH('9. M Disp'!Z$3,'1. Out Res'!$A$3:$ZZ$3,0))/INDEX('28. Disp'!$A$4:$ZZ$42,MATCH($A23,'28. Disp'!$A$4:$A$42,0),MATCH('9. M Disp'!Z$3,'28. Disp'!$A$3:$ZZ$3,0))*100,"n/a")),"n/a")</f>
        <v>21.264189480394556</v>
      </c>
    </row>
    <row r="24" spans="1:26" ht="15" customHeight="1" x14ac:dyDescent="0.25">
      <c r="A24" s="7" t="s">
        <v>52</v>
      </c>
      <c r="B24" s="17">
        <v>58.835897435897401</v>
      </c>
      <c r="C24" s="17">
        <v>63.504407443682702</v>
      </c>
      <c r="D24" s="17">
        <v>63.443170964660901</v>
      </c>
      <c r="E24" s="17">
        <v>65.591328413284103</v>
      </c>
      <c r="F24" s="17">
        <v>70.311504424778803</v>
      </c>
      <c r="G24" s="17">
        <v>78.745501285347103</v>
      </c>
      <c r="H24" s="17">
        <v>82.728314238952507</v>
      </c>
      <c r="I24" s="17">
        <v>82.711477987421404</v>
      </c>
      <c r="J24" s="17">
        <v>86.540265832681797</v>
      </c>
      <c r="K24" s="17">
        <v>88.156274056966893</v>
      </c>
      <c r="L24" s="17">
        <v>89.486252945797304</v>
      </c>
      <c r="M24" s="17">
        <v>89.273021001615504</v>
      </c>
      <c r="N24" s="17">
        <v>86.866340668296701</v>
      </c>
      <c r="O24" s="17">
        <v>83.716503267973906</v>
      </c>
      <c r="P24" s="17">
        <v>77.816745655608202</v>
      </c>
      <c r="Q24" s="17">
        <v>72.585235920852398</v>
      </c>
      <c r="R24" s="17">
        <v>69.441328413284097</v>
      </c>
      <c r="S24" s="17">
        <v>66.444130127298493</v>
      </c>
      <c r="T24" s="17">
        <v>63.452332657200799</v>
      </c>
      <c r="U24" s="17">
        <v>65.604365620736701</v>
      </c>
      <c r="V24" s="17">
        <v>64.402230971128603</v>
      </c>
      <c r="W24" s="17">
        <v>61.117848557692298</v>
      </c>
      <c r="X24" s="17">
        <v>56.610265087422498</v>
      </c>
      <c r="Y24" s="17">
        <v>55.8803542673108</v>
      </c>
      <c r="Z24" s="17">
        <f>IFERROR(IF(OR(INDEX('1. Out Res'!$A$4:$ZZ$48,MATCH($A24,'1. Out Res'!$A$4:$A$48,0),MATCH('9. M Disp'!Z$3,'1. Out Res'!$A$3:$ZZ$3,0))="",INDEX('28. Disp'!$A$4:$ZZ$42,MATCH($A24,'28. Disp'!$A$4:$A$42,0),MATCH('9. M Disp'!Z$3,'28. Disp'!$A$3:$ZZ$3,0))=""),"n/a",IFERROR(INDEX('1. Out Res'!$A$4:$ZZ$48,MATCH($A24,'1. Out Res'!$A$4:$A$48,0),MATCH('9. M Disp'!Z$3,'1. Out Res'!$A$3:$ZZ$3,0))/INDEX('28. Disp'!$A$4:$ZZ$42,MATCH($A24,'28. Disp'!$A$4:$A$42,0),MATCH('9. M Disp'!Z$3,'28. Disp'!$A$3:$ZZ$3,0))*100,"n/a")),"n/a")</f>
        <v>51.088289831940656</v>
      </c>
    </row>
    <row r="25" spans="1:26" ht="15" customHeight="1" x14ac:dyDescent="0.25">
      <c r="A25" s="7" t="s">
        <v>53</v>
      </c>
      <c r="B25" s="17" t="str">
        <f>IFERROR(IF(OR(INDEX('1. Out Res'!$A$4:$ZZ$48,MATCH($A25,'1. Out Res'!$A$4:$A$48,0),MATCH('9. M Disp'!B$3,'1. Out Res'!$A$3:$ZZ$3,0))="",INDEX('28. Disp'!$A$4:$ZZ$42,MATCH($A25,'28. Disp'!$A$4:$A$42,0),MATCH('9. M Disp'!B$3,'28. Disp'!$A$3:$ZZ$3,0))=""),"n/a",IFERROR(INDEX('1. Out Res'!$A$4:$ZZ$48,MATCH($A25,'1. Out Res'!$A$4:$A$48,0),MATCH('9. M Disp'!B$3,'1. Out Res'!$A$3:$ZZ$3,0))/INDEX('28. Disp'!$A$4:$ZZ$42,MATCH($A25,'28. Disp'!$A$4:$A$42,0),MATCH('9. M Disp'!B$3,'28. Disp'!$A$3:$ZZ$3,0))*100,"n/a")),"n/a")</f>
        <v>n/a</v>
      </c>
      <c r="C25" s="17" t="str">
        <f>IFERROR(IF(OR(INDEX('1. Out Res'!$A$4:$ZZ$48,MATCH($A25,'1. Out Res'!$A$4:$A$48,0),MATCH('9. M Disp'!C$3,'1. Out Res'!$A$3:$ZZ$3,0))="",INDEX('28. Disp'!$A$4:$ZZ$42,MATCH($A25,'28. Disp'!$A$4:$A$42,0),MATCH('9. M Disp'!C$3,'28. Disp'!$A$3:$ZZ$3,0))=""),"n/a",IFERROR(INDEX('1. Out Res'!$A$4:$ZZ$48,MATCH($A25,'1. Out Res'!$A$4:$A$48,0),MATCH('9. M Disp'!C$3,'1. Out Res'!$A$3:$ZZ$3,0))/INDEX('28. Disp'!$A$4:$ZZ$42,MATCH($A25,'28. Disp'!$A$4:$A$42,0),MATCH('9. M Disp'!C$3,'28. Disp'!$A$3:$ZZ$3,0))*100,"n/a")),"n/a")</f>
        <v>n/a</v>
      </c>
      <c r="D25" s="17" t="str">
        <f>IFERROR(IF(OR(INDEX('1. Out Res'!$A$4:$ZZ$48,MATCH($A25,'1. Out Res'!$A$4:$A$48,0),MATCH('9. M Disp'!D$3,'1. Out Res'!$A$3:$ZZ$3,0))="",INDEX('28. Disp'!$A$4:$ZZ$42,MATCH($A25,'28. Disp'!$A$4:$A$42,0),MATCH('9. M Disp'!D$3,'28. Disp'!$A$3:$ZZ$3,0))=""),"n/a",IFERROR(INDEX('1. Out Res'!$A$4:$ZZ$48,MATCH($A25,'1. Out Res'!$A$4:$A$48,0),MATCH('9. M Disp'!D$3,'1. Out Res'!$A$3:$ZZ$3,0))/INDEX('28. Disp'!$A$4:$ZZ$42,MATCH($A25,'28. Disp'!$A$4:$A$42,0),MATCH('9. M Disp'!D$3,'28. Disp'!$A$3:$ZZ$3,0))*100,"n/a")),"n/a")</f>
        <v>n/a</v>
      </c>
      <c r="E25" s="17">
        <v>0.81677610466551498</v>
      </c>
      <c r="F25" s="17">
        <v>1.6580086580086599</v>
      </c>
      <c r="G25" s="17">
        <v>3.9136690647482002</v>
      </c>
      <c r="H25" s="17">
        <v>6.3195949493558201</v>
      </c>
      <c r="I25" s="17">
        <v>6.8981587007447303</v>
      </c>
      <c r="J25" s="17">
        <v>8.7400629264960603</v>
      </c>
      <c r="K25" s="17">
        <v>9.2513475795604698</v>
      </c>
      <c r="L25" s="17">
        <v>10.5201497462308</v>
      </c>
      <c r="M25" s="17">
        <v>12.5063719421273</v>
      </c>
      <c r="N25" s="17">
        <v>11.9596539188816</v>
      </c>
      <c r="O25" s="17">
        <v>12.9712072684875</v>
      </c>
      <c r="P25" s="17">
        <v>13.781746232623499</v>
      </c>
      <c r="Q25" s="17">
        <v>14.059710428884999</v>
      </c>
      <c r="R25" s="17">
        <v>13.6872632192563</v>
      </c>
      <c r="S25" s="17">
        <v>14.043326093148901</v>
      </c>
      <c r="T25" s="17">
        <v>13.775407751438999</v>
      </c>
      <c r="U25" s="17">
        <v>14.261119832532501</v>
      </c>
      <c r="V25" s="17">
        <v>14.895227060922601</v>
      </c>
      <c r="W25" s="17">
        <v>15.363167047079299</v>
      </c>
      <c r="X25" s="17">
        <v>12.8669975097677</v>
      </c>
      <c r="Y25" s="17">
        <v>12.3625944539441</v>
      </c>
      <c r="Z25" s="17">
        <v>10.391411</v>
      </c>
    </row>
    <row r="26" spans="1:26" ht="15" customHeight="1" x14ac:dyDescent="0.25">
      <c r="A26" s="7" t="s">
        <v>54</v>
      </c>
      <c r="B26" s="17" t="str">
        <f>IFERROR(IF(OR(INDEX('1. Out Res'!$A$4:$ZZ$48,MATCH($A26,'1. Out Res'!$A$4:$A$48,0),MATCH('9. M Disp'!B$3,'1. Out Res'!$A$3:$ZZ$3,0))="",INDEX('28. Disp'!$A$4:$ZZ$42,MATCH($A26,'28. Disp'!$A$4:$A$42,0),MATCH('9. M Disp'!B$3,'28. Disp'!$A$3:$ZZ$3,0))=""),"n/a",IFERROR(INDEX('1. Out Res'!$A$4:$ZZ$48,MATCH($A26,'1. Out Res'!$A$4:$A$48,0),MATCH('9. M Disp'!B$3,'1. Out Res'!$A$3:$ZZ$3,0))/INDEX('28. Disp'!$A$4:$ZZ$42,MATCH($A26,'28. Disp'!$A$4:$A$42,0),MATCH('9. M Disp'!B$3,'28. Disp'!$A$3:$ZZ$3,0))*100,"n/a")),"n/a")</f>
        <v>n/a</v>
      </c>
      <c r="C26" s="17">
        <v>6.3579552368132104</v>
      </c>
      <c r="D26" s="17">
        <v>8.0876583466185501</v>
      </c>
      <c r="E26" s="17">
        <v>10.5590963431651</v>
      </c>
      <c r="F26" s="17">
        <v>13.4991225570338</v>
      </c>
      <c r="G26" s="17">
        <v>20.0346153846154</v>
      </c>
      <c r="H26" s="17">
        <v>21.165624999999999</v>
      </c>
      <c r="I26" s="17">
        <v>22.1139896373057</v>
      </c>
      <c r="J26" s="17">
        <v>23.380246913580301</v>
      </c>
      <c r="K26" s="17">
        <v>25.954545454545499</v>
      </c>
      <c r="L26" s="17">
        <v>29.2636579572447</v>
      </c>
      <c r="M26" s="17">
        <v>31.7152777777778</v>
      </c>
      <c r="N26" s="17">
        <v>35.2626728110599</v>
      </c>
      <c r="O26" s="17">
        <v>39.108108108108098</v>
      </c>
      <c r="P26" s="17">
        <v>42.214132762312602</v>
      </c>
      <c r="Q26" s="17">
        <v>46.697095435684602</v>
      </c>
      <c r="R26" s="17">
        <v>50.164031620553402</v>
      </c>
      <c r="S26" s="17">
        <v>51.030685920577596</v>
      </c>
      <c r="T26" s="17">
        <v>53.266323024054998</v>
      </c>
      <c r="U26" s="17">
        <v>56.880471380471398</v>
      </c>
      <c r="V26" s="17">
        <v>62.173267326732699</v>
      </c>
      <c r="W26" s="17">
        <v>59.601719197707702</v>
      </c>
      <c r="X26" s="17">
        <v>51.3618421052632</v>
      </c>
      <c r="Y26" s="17">
        <v>50.936187500000003</v>
      </c>
      <c r="Z26" s="17">
        <f>IFERROR(IF(OR(INDEX('1. Out Res'!$A$4:$ZZ$48,MATCH($A26,'1. Out Res'!$A$4:$A$48,0),MATCH('9. M Disp'!Z$3,'1. Out Res'!$A$3:$ZZ$3,0))="",INDEX('28. Disp'!$A$4:$ZZ$42,MATCH($A26,'28. Disp'!$A$4:$A$42,0),MATCH('9. M Disp'!Z$3,'28. Disp'!$A$3:$ZZ$3,0))=""),"n/a",IFERROR(INDEX('1. Out Res'!$A$4:$ZZ$48,MATCH($A26,'1. Out Res'!$A$4:$A$48,0),MATCH('9. M Disp'!Z$3,'1. Out Res'!$A$3:$ZZ$3,0))/INDEX('28. Disp'!$A$4:$ZZ$42,MATCH($A26,'28. Disp'!$A$4:$A$42,0),MATCH('9. M Disp'!Z$3,'28. Disp'!$A$3:$ZZ$3,0))*100,"n/a")),"n/a")</f>
        <v>50.659106958867319</v>
      </c>
    </row>
    <row r="27" spans="1:26" ht="15" customHeight="1" x14ac:dyDescent="0.25">
      <c r="A27" s="7" t="s">
        <v>55</v>
      </c>
      <c r="B27" s="17">
        <v>0.64879086406714703</v>
      </c>
      <c r="C27" s="17">
        <v>1.2384899794678701</v>
      </c>
      <c r="D27" s="17">
        <v>1.58227378041663</v>
      </c>
      <c r="E27" s="17">
        <v>4.6501901103700396</v>
      </c>
      <c r="F27" s="17">
        <v>7.4348787955231401</v>
      </c>
      <c r="G27" s="17">
        <v>10.083149751303701</v>
      </c>
      <c r="H27" s="17">
        <v>12.714285714285699</v>
      </c>
      <c r="I27" s="17">
        <v>14.903508771929801</v>
      </c>
      <c r="J27" s="17">
        <v>17.25</v>
      </c>
      <c r="K27" s="17">
        <v>20.969696969697001</v>
      </c>
      <c r="L27" s="17">
        <v>21.881355932203402</v>
      </c>
      <c r="M27" s="17">
        <v>22.865217391304402</v>
      </c>
      <c r="N27" s="17">
        <v>23.073913043478299</v>
      </c>
      <c r="O27" s="17">
        <v>22.952789699570801</v>
      </c>
      <c r="P27" s="17">
        <v>23.312236286919799</v>
      </c>
      <c r="Q27" s="17">
        <v>23.145748987854301</v>
      </c>
      <c r="R27" s="17">
        <v>23.0733590733591</v>
      </c>
      <c r="S27" s="17">
        <v>22.687272727272699</v>
      </c>
      <c r="T27" s="17">
        <v>22.558219178082201</v>
      </c>
      <c r="U27" s="17">
        <v>22.3102310231023</v>
      </c>
      <c r="V27" s="17">
        <v>22.897515527950301</v>
      </c>
      <c r="W27" s="17">
        <v>23.606321839080501</v>
      </c>
      <c r="X27" s="17">
        <v>21.7112860892389</v>
      </c>
      <c r="Y27" s="17">
        <v>21.7670886075949</v>
      </c>
      <c r="Z27" s="17">
        <f>IFERROR(IF(OR(INDEX('1. Out Res'!$A$4:$ZZ$48,MATCH($A27,'1. Out Res'!$A$4:$A$48,0),MATCH('9. M Disp'!Z$3,'1. Out Res'!$A$3:$ZZ$3,0))="",INDEX('28. Disp'!$A$4:$ZZ$42,MATCH($A27,'28. Disp'!$A$4:$A$42,0),MATCH('9. M Disp'!Z$3,'28. Disp'!$A$3:$ZZ$3,0))=""),"n/a",IFERROR(INDEX('1. Out Res'!$A$4:$ZZ$48,MATCH($A27,'1. Out Res'!$A$4:$A$48,0),MATCH('9. M Disp'!Z$3,'1. Out Res'!$A$3:$ZZ$3,0))/INDEX('28. Disp'!$A$4:$ZZ$42,MATCH($A27,'28. Disp'!$A$4:$A$42,0),MATCH('9. M Disp'!Z$3,'28. Disp'!$A$3:$ZZ$3,0))*100,"n/a")),"n/a")</f>
        <v>21.093423028198753</v>
      </c>
    </row>
    <row r="28" spans="1:26" ht="15" customHeight="1" x14ac:dyDescent="0.25">
      <c r="A28" s="7" t="s">
        <v>56</v>
      </c>
      <c r="B28" s="17">
        <v>41.192572547313503</v>
      </c>
      <c r="C28" s="17">
        <v>44.347182901767397</v>
      </c>
      <c r="D28" s="17">
        <v>48.615512643678201</v>
      </c>
      <c r="E28" s="17">
        <v>55.754649275362297</v>
      </c>
      <c r="F28" s="17">
        <v>70.360115723483602</v>
      </c>
      <c r="G28" s="17">
        <v>81.5152260646814</v>
      </c>
      <c r="H28" s="17">
        <v>88.362992544126598</v>
      </c>
      <c r="I28" s="17">
        <v>88.377406706171399</v>
      </c>
      <c r="J28" s="17">
        <v>89.042830301266207</v>
      </c>
      <c r="K28" s="17">
        <v>89.8787960307113</v>
      </c>
      <c r="L28" s="17">
        <v>88.215613390928695</v>
      </c>
      <c r="M28" s="17">
        <v>90.307660285627506</v>
      </c>
      <c r="N28" s="17">
        <v>86.856600243939596</v>
      </c>
      <c r="O28" s="17">
        <v>84.214166869856797</v>
      </c>
      <c r="P28" s="17">
        <v>77.118868953386098</v>
      </c>
      <c r="Q28" s="17">
        <v>72.973616043391402</v>
      </c>
      <c r="R28" s="17">
        <v>68.849277908424398</v>
      </c>
      <c r="S28" s="17">
        <v>66.495351264120501</v>
      </c>
      <c r="T28" s="17">
        <v>62.435723780253497</v>
      </c>
      <c r="U28" s="17">
        <v>64.904168619528605</v>
      </c>
      <c r="V28" s="17">
        <v>64.207985501515694</v>
      </c>
      <c r="W28" s="17">
        <v>58.506367940398903</v>
      </c>
      <c r="X28" s="17">
        <v>51.145009212094898</v>
      </c>
      <c r="Y28" s="17">
        <v>49.043991214470303</v>
      </c>
      <c r="Z28" s="17">
        <f>IFERROR(IF(OR(INDEX('1. Out Res'!$A$4:$ZZ$48,MATCH($A28,'1. Out Res'!$A$4:$A$48,0),MATCH('9. M Disp'!Z$3,'1. Out Res'!$A$3:$ZZ$3,0))="",INDEX('28. Disp'!$A$4:$ZZ$42,MATCH($A28,'28. Disp'!$A$4:$A$42,0),MATCH('9. M Disp'!Z$3,'28. Disp'!$A$3:$ZZ$3,0))=""),"n/a",IFERROR(INDEX('1. Out Res'!$A$4:$ZZ$48,MATCH($A28,'1. Out Res'!$A$4:$A$48,0),MATCH('9. M Disp'!Z$3,'1. Out Res'!$A$3:$ZZ$3,0))/INDEX('28. Disp'!$A$4:$ZZ$42,MATCH($A28,'28. Disp'!$A$4:$A$42,0),MATCH('9. M Disp'!Z$3,'28. Disp'!$A$3:$ZZ$3,0))*100,"n/a")),"n/a")</f>
        <v>46.154144503400431</v>
      </c>
    </row>
    <row r="29" spans="1:26" ht="15.75" customHeight="1" thickBot="1" x14ac:dyDescent="0.3">
      <c r="A29" s="10" t="s">
        <v>57</v>
      </c>
      <c r="B29" s="20">
        <v>96.052274328335898</v>
      </c>
      <c r="C29" s="20">
        <v>92.178826372017795</v>
      </c>
      <c r="D29" s="20">
        <v>96.470394768050497</v>
      </c>
      <c r="E29" s="20">
        <v>115.290726445229</v>
      </c>
      <c r="F29" s="20">
        <v>121.591427991076</v>
      </c>
      <c r="G29" s="20">
        <v>132.82181426803399</v>
      </c>
      <c r="H29" s="20">
        <v>131.49115582660301</v>
      </c>
      <c r="I29" s="20">
        <v>121.729765955822</v>
      </c>
      <c r="J29" s="20">
        <v>150.04667318139201</v>
      </c>
      <c r="K29" s="20">
        <v>158.06522985753401</v>
      </c>
      <c r="L29" s="20">
        <v>150.560474960253</v>
      </c>
      <c r="M29" s="20">
        <v>150.594555453819</v>
      </c>
      <c r="N29" s="20">
        <v>148.378068097382</v>
      </c>
      <c r="O29" s="20">
        <v>150.60047930240799</v>
      </c>
      <c r="P29" s="20">
        <v>165.02967905370599</v>
      </c>
      <c r="Q29" s="20">
        <v>164.891144056565</v>
      </c>
      <c r="R29" s="20">
        <v>167.769878600569</v>
      </c>
      <c r="S29" s="20">
        <v>173.81651420449899</v>
      </c>
      <c r="T29" s="20">
        <v>177.450747440085</v>
      </c>
      <c r="U29" s="20">
        <v>192.67276649882999</v>
      </c>
      <c r="V29" s="20">
        <v>184.49065134447801</v>
      </c>
      <c r="W29" s="20">
        <v>173.898494999642</v>
      </c>
      <c r="X29" s="20">
        <v>181.59478634251801</v>
      </c>
      <c r="Y29" s="20">
        <v>172.78871252254601</v>
      </c>
      <c r="Z29" s="20">
        <f>IFERROR(IF(OR(INDEX('1. Out Res'!$A$4:$ZZ$48,MATCH($A29,'1. Out Res'!$A$4:$A$48,0),MATCH('9. M Disp'!Z$3,'1. Out Res'!$A$3:$ZZ$3,0))="",INDEX('28. Disp'!$A$4:$ZZ$42,MATCH($A29,'28. Disp'!$A$4:$A$42,0),MATCH('9. M Disp'!Z$3,'28. Disp'!$A$3:$ZZ$3,0))=""),"n/a",IFERROR(INDEX('1. Out Res'!$A$4:$ZZ$48,MATCH($A29,'1. Out Res'!$A$4:$A$48,0),MATCH('9. M Disp'!Z$3,'1. Out Res'!$A$3:$ZZ$3,0))/INDEX('28. Disp'!$A$4:$ZZ$42,MATCH($A29,'28. Disp'!$A$4:$A$42,0),MATCH('9. M Disp'!Z$3,'28. Disp'!$A$3:$ZZ$3,0))*100,"n/a")),"n/a")</f>
        <v>167.71177533133067</v>
      </c>
    </row>
    <row r="30" spans="1:26" ht="15.75" customHeight="1" thickBot="1" x14ac:dyDescent="0.3">
      <c r="A30" s="1"/>
    </row>
    <row r="31" spans="1:26" ht="15" customHeight="1" x14ac:dyDescent="0.25">
      <c r="A31" s="4" t="s">
        <v>58</v>
      </c>
      <c r="B31" s="15">
        <v>50.022841801234598</v>
      </c>
      <c r="C31" s="15">
        <v>52.0550324871597</v>
      </c>
      <c r="D31" s="15">
        <v>54.107782600388198</v>
      </c>
      <c r="E31" s="15">
        <v>56.444573438088597</v>
      </c>
      <c r="F31" s="15">
        <v>60.843063793356201</v>
      </c>
      <c r="G31" s="15">
        <v>64.212678587625305</v>
      </c>
      <c r="H31" s="15">
        <v>65.9632377974484</v>
      </c>
      <c r="I31" s="15">
        <v>66.379382114798702</v>
      </c>
      <c r="J31" s="15">
        <v>68.546443230821893</v>
      </c>
      <c r="K31" s="15">
        <v>70.264898871945505</v>
      </c>
      <c r="L31" s="15">
        <v>70.481172993827101</v>
      </c>
      <c r="M31" s="15">
        <v>71.144079919978495</v>
      </c>
      <c r="N31" s="15">
        <v>69.709105100619695</v>
      </c>
      <c r="O31" s="15">
        <v>69.264584182981693</v>
      </c>
      <c r="P31" s="15">
        <v>68.958482996384404</v>
      </c>
      <c r="Q31" s="15">
        <v>68.735379955980406</v>
      </c>
      <c r="R31" s="15">
        <v>68.719412365036305</v>
      </c>
      <c r="S31" s="15">
        <v>68.6974278870684</v>
      </c>
      <c r="T31" s="15">
        <v>69.290579775886698</v>
      </c>
      <c r="U31" s="15">
        <v>72.060219207909896</v>
      </c>
      <c r="V31" s="15">
        <v>73.391210920129396</v>
      </c>
      <c r="W31" s="15">
        <v>70.597120797116304</v>
      </c>
      <c r="X31" s="15">
        <v>66.262848091776704</v>
      </c>
      <c r="Y31" s="15">
        <v>38.846255504896597</v>
      </c>
      <c r="Z31" s="15">
        <f>IFERROR(IF(OR(INDEX('1. Out Res'!$A$4:$ZZ$48,MATCH($A31,'1. Out Res'!$A$4:$A$48,0),MATCH('9. M Disp'!Z$3,'1. Out Res'!$A$3:$ZZ$3,0))="",INDEX('28. Disp'!$A$4:$ZZ$42,MATCH($A31,'28. Disp'!$A$4:$A$42,0),MATCH('9. M Disp'!Z$3,'28. Disp'!$A$3:$ZZ$3,0))=""),"n/a",IFERROR(INDEX('1. Out Res'!$A$4:$ZZ$48,MATCH($A31,'1. Out Res'!$A$4:$A$48,0),MATCH('9. M Disp'!Z$3,'1. Out Res'!$A$3:$ZZ$3,0))/INDEX('28. Disp'!$A$4:$ZZ$42,MATCH($A31,'28. Disp'!$A$4:$A$42,0),MATCH('9. M Disp'!Z$3,'28. Disp'!$A$3:$ZZ$3,0))*100,"n/a")),"n/a")</f>
        <v>627.31979248991536</v>
      </c>
    </row>
    <row r="32" spans="1:26" ht="15.75" customHeight="1" thickBot="1" x14ac:dyDescent="0.3">
      <c r="A32" s="10" t="s">
        <v>59</v>
      </c>
      <c r="B32" s="20">
        <f>IFERROR(IF(OR(INDEX('1. Out Res'!$A$4:$ZZ$48,MATCH($A32,'1. Out Res'!$A$4:$A$48,0),MATCH('9. M Disp'!B$3,'1. Out Res'!$A$3:$ZZ$3,0))="",INDEX('28. Disp'!$A$4:$ZZ$42,MATCH($A32,'28. Disp'!$A$4:$A$42,0),MATCH('9. M Disp'!B$3,'28. Disp'!$A$3:$ZZ$3,0))=""),"n/a",IFERROR(INDEX('1. Out Res'!$A$4:$ZZ$48,MATCH($A32,'1. Out Res'!$A$4:$A$48,0),MATCH('9. M Disp'!B$3,'1. Out Res'!$A$3:$ZZ$3,0))/INDEX('28. Disp'!$A$4:$ZZ$42,MATCH($A32,'28. Disp'!$A$4:$A$42,0),MATCH('9. M Disp'!B$3,'28. Disp'!$A$3:$ZZ$3,0))*100,"n/a")),"n/a")</f>
        <v>494.31685115947681</v>
      </c>
      <c r="C32" s="20">
        <v>48.153867326063299</v>
      </c>
      <c r="D32" s="20">
        <v>53.791152805705401</v>
      </c>
      <c r="E32" s="20">
        <v>56.520190337083797</v>
      </c>
      <c r="F32" s="20">
        <v>60.550443760762398</v>
      </c>
      <c r="G32" s="20">
        <v>64.289044713822904</v>
      </c>
      <c r="H32" s="20">
        <v>66.138641755850998</v>
      </c>
      <c r="I32" s="20">
        <v>66.032057115895697</v>
      </c>
      <c r="J32" s="20">
        <v>69.316252568501</v>
      </c>
      <c r="K32" s="20">
        <v>71.363255590445803</v>
      </c>
      <c r="L32" s="20">
        <v>71.457861306759696</v>
      </c>
      <c r="M32" s="20">
        <v>72.437739744047406</v>
      </c>
      <c r="N32" s="20">
        <v>71.097058153830503</v>
      </c>
      <c r="O32" s="20">
        <v>70.886026235383298</v>
      </c>
      <c r="P32" s="20">
        <v>70.9634211940661</v>
      </c>
      <c r="Q32" s="20">
        <v>70.644876477804004</v>
      </c>
      <c r="R32" s="20">
        <v>70.474410893031305</v>
      </c>
      <c r="S32" s="20">
        <v>70.333446746446796</v>
      </c>
      <c r="T32" s="20">
        <v>70.774728980087701</v>
      </c>
      <c r="U32" s="20">
        <v>73.655096134460706</v>
      </c>
      <c r="V32" s="20">
        <v>74.196834797776702</v>
      </c>
      <c r="W32" s="20">
        <v>71.286528199109696</v>
      </c>
      <c r="X32" s="20">
        <v>71.286528199109696</v>
      </c>
      <c r="Y32" s="20">
        <v>7.19295106288686</v>
      </c>
      <c r="Z32" s="20">
        <f>IFERROR(IF(OR(INDEX('1. Out Res'!$A$4:$ZZ$48,MATCH($A32,'1. Out Res'!$A$4:$A$48,0),MATCH('9. M Disp'!Z$3,'1. Out Res'!$A$3:$ZZ$3,0))="",INDEX('28. Disp'!$A$4:$ZZ$42,MATCH($A32,'28. Disp'!$A$4:$A$42,0),MATCH('9. M Disp'!Z$3,'28. Disp'!$A$3:$ZZ$3,0))=""),"n/a",IFERROR(INDEX('1. Out Res'!$A$4:$ZZ$48,MATCH($A32,'1. Out Res'!$A$4:$A$48,0),MATCH('9. M Disp'!Z$3,'1. Out Res'!$A$3:$ZZ$3,0))/INDEX('28. Disp'!$A$4:$ZZ$42,MATCH($A32,'28. Disp'!$A$4:$A$42,0),MATCH('9. M Disp'!Z$3,'28. Disp'!$A$3:$ZZ$3,0))*100,"n/a")),"n/a")</f>
        <v>623.66311013418942</v>
      </c>
    </row>
    <row r="33" spans="1:26" ht="15.75" customHeight="1" thickBot="1" x14ac:dyDescent="0.3">
      <c r="A33" s="1"/>
    </row>
    <row r="34" spans="1:26" ht="15" customHeight="1" x14ac:dyDescent="0.25">
      <c r="A34" s="4" t="s">
        <v>62</v>
      </c>
      <c r="B34" s="15">
        <v>95.033959530353698</v>
      </c>
      <c r="C34" s="15">
        <v>99.741145624344</v>
      </c>
      <c r="D34" s="15">
        <v>97.145861129334307</v>
      </c>
      <c r="E34" s="15">
        <v>111.30740782698101</v>
      </c>
      <c r="F34" s="15">
        <v>116.54397136505401</v>
      </c>
      <c r="G34" s="15">
        <v>136.397686834686</v>
      </c>
      <c r="H34" s="15">
        <v>146.39713848877199</v>
      </c>
      <c r="I34" s="15">
        <v>126.344392956441</v>
      </c>
      <c r="J34" s="15">
        <v>151.26510878323899</v>
      </c>
      <c r="K34" s="15">
        <v>147.595612134345</v>
      </c>
      <c r="L34" s="15">
        <v>147.48327755978499</v>
      </c>
      <c r="M34" s="15">
        <v>153.81985687537099</v>
      </c>
      <c r="N34" s="15">
        <v>142.45471842816499</v>
      </c>
      <c r="O34" s="15">
        <v>143.01763773800599</v>
      </c>
      <c r="P34" s="15">
        <v>143.230956087734</v>
      </c>
      <c r="Q34" s="15">
        <v>165.215234003158</v>
      </c>
      <c r="R34" s="15">
        <v>156.88188453221599</v>
      </c>
      <c r="S34" s="15">
        <v>162.04534373194701</v>
      </c>
      <c r="T34" s="15">
        <v>169.21025915797901</v>
      </c>
      <c r="U34" s="15">
        <v>177.981435581624</v>
      </c>
      <c r="V34" s="15">
        <v>174.39548226036499</v>
      </c>
      <c r="W34" s="15">
        <v>178.095140538767</v>
      </c>
      <c r="X34" s="15">
        <v>201.890465974466</v>
      </c>
      <c r="Y34" s="15">
        <v>142.38905019481899</v>
      </c>
      <c r="Z34" s="15">
        <f>IFERROR(IF(OR(INDEX('1. Out Res'!$A$4:$ZZ$48,MATCH($A34,'1. Out Res'!$A$4:$A$48,0),MATCH('9. M Disp'!Z$3,'1. Out Res'!$A$3:$ZZ$3,0))="",INDEX('28. Disp'!$A$4:$ZZ$42,MATCH($A34,'28. Disp'!$A$4:$A$42,0),MATCH('9. M Disp'!Z$3,'28. Disp'!$A$3:$ZZ$3,0))=""),"n/a",IFERROR(INDEX('1. Out Res'!$A$4:$ZZ$48,MATCH($A34,'1. Out Res'!$A$4:$A$48,0),MATCH('9. M Disp'!Z$3,'1. Out Res'!$A$3:$ZZ$3,0))/INDEX('28. Disp'!$A$4:$ZZ$42,MATCH($A34,'28. Disp'!$A$4:$A$42,0),MATCH('9. M Disp'!Z$3,'28. Disp'!$A$3:$ZZ$3,0))*100,"n/a")),"n/a")</f>
        <v>167.42910293946665</v>
      </c>
    </row>
    <row r="35" spans="1:26" ht="15" customHeight="1" x14ac:dyDescent="0.25">
      <c r="A35" s="7" t="s">
        <v>63</v>
      </c>
      <c r="B35" s="17">
        <v>169.098830850409</v>
      </c>
      <c r="C35" s="17">
        <v>175.79403869772901</v>
      </c>
      <c r="D35" s="17">
        <v>179.68324495017501</v>
      </c>
      <c r="E35" s="17">
        <v>186.47851674843</v>
      </c>
      <c r="F35" s="17">
        <v>192.65940520707201</v>
      </c>
      <c r="G35" s="17">
        <v>186.325687330721</v>
      </c>
      <c r="H35" s="17">
        <v>182.864634595241</v>
      </c>
      <c r="I35" s="17">
        <v>196.120108135295</v>
      </c>
      <c r="J35" s="17">
        <v>192.53147058678499</v>
      </c>
      <c r="K35" s="17">
        <v>214.127073333043</v>
      </c>
      <c r="L35" s="17">
        <v>206.169451532984</v>
      </c>
      <c r="M35" s="17">
        <v>209.77747414358899</v>
      </c>
      <c r="N35" s="17">
        <v>214.624784210549</v>
      </c>
      <c r="O35" s="17">
        <v>222.00891010771301</v>
      </c>
      <c r="P35" s="17">
        <v>217.88541048937699</v>
      </c>
      <c r="Q35" s="17">
        <v>227.663614234459</v>
      </c>
      <c r="R35" s="17">
        <v>218.211962330879</v>
      </c>
      <c r="S35" s="17">
        <v>240.00342902862999</v>
      </c>
      <c r="T35" s="17">
        <v>243.25338095970901</v>
      </c>
      <c r="U35" s="17" t="str">
        <f>IFERROR(IF(OR(INDEX('1. Out Res'!$A$4:$ZZ$48,MATCH($A35,'1. Out Res'!$A$4:$A$48,0),MATCH('9. M Disp'!U$3,'1. Out Res'!$A$3:$ZZ$3,0))="",INDEX('28. Disp'!$A$4:$ZZ$42,MATCH($A35,'28. Disp'!$A$4:$A$42,0),MATCH('9. M Disp'!U$3,'28. Disp'!$A$3:$ZZ$3,0))=""),"n/a",IFERROR(INDEX('1. Out Res'!$A$4:$ZZ$48,MATCH($A35,'1. Out Res'!$A$4:$A$48,0),MATCH('9. M Disp'!U$3,'1. Out Res'!$A$3:$ZZ$3,0))/INDEX('28. Disp'!$A$4:$ZZ$42,MATCH($A35,'28. Disp'!$A$4:$A$42,0),MATCH('9. M Disp'!U$3,'28. Disp'!$A$3:$ZZ$3,0))*100,"n/a")),"n/a")</f>
        <v>n/a</v>
      </c>
      <c r="V35" s="17" t="str">
        <f>IFERROR(IF(OR(INDEX('1. Out Res'!$A$4:$ZZ$48,MATCH($A35,'1. Out Res'!$A$4:$A$48,0),MATCH('9. M Disp'!V$3,'1. Out Res'!$A$3:$ZZ$3,0))="",INDEX('28. Disp'!$A$4:$ZZ$42,MATCH($A35,'28. Disp'!$A$4:$A$42,0),MATCH('9. M Disp'!V$3,'28. Disp'!$A$3:$ZZ$3,0))=""),"n/a",IFERROR(INDEX('1. Out Res'!$A$4:$ZZ$48,MATCH($A35,'1. Out Res'!$A$4:$A$48,0),MATCH('9. M Disp'!V$3,'1. Out Res'!$A$3:$ZZ$3,0))/INDEX('28. Disp'!$A$4:$ZZ$42,MATCH($A35,'28. Disp'!$A$4:$A$42,0),MATCH('9. M Disp'!V$3,'28. Disp'!$A$3:$ZZ$3,0))*100,"n/a")),"n/a")</f>
        <v>n/a</v>
      </c>
      <c r="W35" s="17" t="str">
        <f>IFERROR(IF(OR(INDEX('1. Out Res'!$A$4:$ZZ$48,MATCH($A35,'1. Out Res'!$A$4:$A$48,0),MATCH('9. M Disp'!W$3,'1. Out Res'!$A$3:$ZZ$3,0))="",INDEX('28. Disp'!$A$4:$ZZ$42,MATCH($A35,'28. Disp'!$A$4:$A$42,0),MATCH('9. M Disp'!W$3,'28. Disp'!$A$3:$ZZ$3,0))=""),"n/a",IFERROR(INDEX('1. Out Res'!$A$4:$ZZ$48,MATCH($A35,'1. Out Res'!$A$4:$A$48,0),MATCH('9. M Disp'!W$3,'1. Out Res'!$A$3:$ZZ$3,0))/INDEX('28. Disp'!$A$4:$ZZ$42,MATCH($A35,'28. Disp'!$A$4:$A$42,0),MATCH('9. M Disp'!W$3,'28. Disp'!$A$3:$ZZ$3,0))*100,"n/a")),"n/a")</f>
        <v>n/a</v>
      </c>
      <c r="X35" s="17" t="str">
        <f>IFERROR(IF(OR(INDEX('1. Out Res'!$A$4:$ZZ$48,MATCH($A35,'1. Out Res'!$A$4:$A$48,0),MATCH('9. M Disp'!X$3,'1. Out Res'!$A$3:$ZZ$3,0))="",INDEX('28. Disp'!$A$4:$ZZ$42,MATCH($A35,'28. Disp'!$A$4:$A$42,0),MATCH('9. M Disp'!X$3,'28. Disp'!$A$3:$ZZ$3,0))=""),"n/a",IFERROR(INDEX('1. Out Res'!$A$4:$ZZ$48,MATCH($A35,'1. Out Res'!$A$4:$A$48,0),MATCH('9. M Disp'!X$3,'1. Out Res'!$A$3:$ZZ$3,0))/INDEX('28. Disp'!$A$4:$ZZ$42,MATCH($A35,'28. Disp'!$A$4:$A$42,0),MATCH('9. M Disp'!X$3,'28. Disp'!$A$3:$ZZ$3,0))*100,"n/a")),"n/a")</f>
        <v>n/a</v>
      </c>
      <c r="Y35" s="17" t="str">
        <f>IFERROR(IF(OR(INDEX('1. Out Res'!$A$4:$ZZ$48,MATCH($A35,'1. Out Res'!$A$4:$A$48,0),MATCH('9. M Disp'!Y$3,'1. Out Res'!$A$3:$ZZ$3,0))="",INDEX('28. Disp'!$A$4:$ZZ$42,MATCH($A35,'28. Disp'!$A$4:$A$42,0),MATCH('9. M Disp'!Y$3,'28. Disp'!$A$3:$ZZ$3,0))=""),"n/a",IFERROR(INDEX('1. Out Res'!$A$4:$ZZ$48,MATCH($A35,'1. Out Res'!$A$4:$A$48,0),MATCH('9. M Disp'!Y$3,'1. Out Res'!$A$3:$ZZ$3,0))/INDEX('28. Disp'!$A$4:$ZZ$42,MATCH($A35,'28. Disp'!$A$4:$A$42,0),MATCH('9. M Disp'!Y$3,'28. Disp'!$A$3:$ZZ$3,0))*100,"n/a")),"n/a")</f>
        <v>n/a</v>
      </c>
      <c r="Z35" s="17" t="str">
        <f>IFERROR(IF(OR(INDEX('1. Out Res'!$A$4:$ZZ$48,MATCH($A35,'1. Out Res'!$A$4:$A$48,0),MATCH('9. M Disp'!Z$3,'1. Out Res'!$A$3:$ZZ$3,0))="",INDEX('28. Disp'!$A$4:$ZZ$42,MATCH($A35,'28. Disp'!$A$4:$A$42,0),MATCH('9. M Disp'!Z$3,'28. Disp'!$A$3:$ZZ$3,0))=""),"n/a",IFERROR(INDEX('1. Out Res'!$A$4:$ZZ$48,MATCH($A35,'1. Out Res'!$A$4:$A$48,0),MATCH('9. M Disp'!Z$3,'1. Out Res'!$A$3:$ZZ$3,0))/INDEX('28. Disp'!$A$4:$ZZ$42,MATCH($A35,'28. Disp'!$A$4:$A$42,0),MATCH('9. M Disp'!Z$3,'28. Disp'!$A$3:$ZZ$3,0))*100,"n/a")),"n/a")</f>
        <v>n/a</v>
      </c>
    </row>
    <row r="36" spans="1:26" ht="15.75" customHeight="1" thickBot="1" x14ac:dyDescent="0.3">
      <c r="A36" s="10" t="s">
        <v>64</v>
      </c>
      <c r="B36" s="20">
        <v>75.854337658269202</v>
      </c>
      <c r="C36" s="20">
        <v>79.174853867510706</v>
      </c>
      <c r="D36" s="20">
        <v>89.496693129014403</v>
      </c>
      <c r="E36" s="20">
        <v>95.2329888159136</v>
      </c>
      <c r="F36" s="20">
        <v>103.411174640852</v>
      </c>
      <c r="G36" s="20">
        <v>111.718273783339</v>
      </c>
      <c r="H36" s="20">
        <v>106.70398880129299</v>
      </c>
      <c r="I36" s="20">
        <v>94.663313440263806</v>
      </c>
      <c r="J36" s="20">
        <v>111.54146688472299</v>
      </c>
      <c r="K36" s="20">
        <v>109.303992798876</v>
      </c>
      <c r="L36" s="20">
        <v>112.22248152194</v>
      </c>
      <c r="M36" s="20">
        <v>104.741823129343</v>
      </c>
      <c r="N36" s="20">
        <v>104.29741223922601</v>
      </c>
      <c r="O36" s="20">
        <v>104.17711978341499</v>
      </c>
      <c r="P36" s="20">
        <v>96.258962040649394</v>
      </c>
      <c r="Q36" s="20">
        <v>94.230018997317302</v>
      </c>
      <c r="R36" s="20">
        <v>97.946098896210003</v>
      </c>
      <c r="S36" s="20">
        <v>96.204064831389104</v>
      </c>
      <c r="T36" s="20">
        <v>100.875011662068</v>
      </c>
      <c r="U36" s="20">
        <v>99.123752344579501</v>
      </c>
      <c r="V36" s="20">
        <v>102.941613458223</v>
      </c>
      <c r="W36" s="20">
        <v>96.778625984402595</v>
      </c>
      <c r="X36" s="20">
        <f>IFERROR(IF(OR(INDEX('1. Out Res'!$A$4:$ZZ$48,MATCH($A36,'1. Out Res'!$A$4:$A$48,0),MATCH('9. M Disp'!X$3,'1. Out Res'!$A$3:$ZZ$3,0))="",INDEX('28. Disp'!$A$4:$ZZ$42,MATCH($A36,'28. Disp'!$A$4:$A$42,0),MATCH('9. M Disp'!X$3,'28. Disp'!$A$3:$ZZ$3,0))=""),"n/a",IFERROR(INDEX('1. Out Res'!$A$4:$ZZ$48,MATCH($A36,'1. Out Res'!$A$4:$A$48,0),MATCH('9. M Disp'!X$3,'1. Out Res'!$A$3:$ZZ$3,0))/INDEX('28. Disp'!$A$4:$ZZ$42,MATCH($A36,'28. Disp'!$A$4:$A$42,0),MATCH('9. M Disp'!X$3,'28. Disp'!$A$3:$ZZ$3,0))*100,"n/a")),"n/a")</f>
        <v>93.115031606284731</v>
      </c>
      <c r="Y36" s="20">
        <f>IFERROR(IF(OR(INDEX('1. Out Res'!$A$4:$ZZ$48,MATCH($A36,'1. Out Res'!$A$4:$A$48,0),MATCH('9. M Disp'!Y$3,'1. Out Res'!$A$3:$ZZ$3,0))="",INDEX('28. Disp'!$A$4:$ZZ$42,MATCH($A36,'28. Disp'!$A$4:$A$42,0),MATCH('9. M Disp'!Y$3,'28. Disp'!$A$3:$ZZ$3,0))=""),"n/a",IFERROR(INDEX('1. Out Res'!$A$4:$ZZ$48,MATCH($A36,'1. Out Res'!$A$4:$A$48,0),MATCH('9. M Disp'!Y$3,'1. Out Res'!$A$3:$ZZ$3,0))/INDEX('28. Disp'!$A$4:$ZZ$42,MATCH($A36,'28. Disp'!$A$4:$A$42,0),MATCH('9. M Disp'!Y$3,'28. Disp'!$A$3:$ZZ$3,0))*100,"n/a")),"n/a")</f>
        <v>90.146315751208689</v>
      </c>
      <c r="Z36" s="20">
        <f>IFERROR(IF(OR(INDEX('1. Out Res'!$A$4:$ZZ$48,MATCH($A36,'1. Out Res'!$A$4:$A$48,0),MATCH('9. M Disp'!Z$3,'1. Out Res'!$A$3:$ZZ$3,0))="",INDEX('28. Disp'!$A$4:$ZZ$42,MATCH($A36,'28. Disp'!$A$4:$A$42,0),MATCH('9. M Disp'!Z$3,'28. Disp'!$A$3:$ZZ$3,0))=""),"n/a",IFERROR(INDEX('1. Out Res'!$A$4:$ZZ$48,MATCH($A36,'1. Out Res'!$A$4:$A$48,0),MATCH('9. M Disp'!Z$3,'1. Out Res'!$A$3:$ZZ$3,0))/INDEX('28. Disp'!$A$4:$ZZ$42,MATCH($A36,'28. Disp'!$A$4:$A$42,0),MATCH('9. M Disp'!Z$3,'28. Disp'!$A$3:$ZZ$3,0))*100,"n/a")),"n/a")</f>
        <v>88.380175890213593</v>
      </c>
    </row>
    <row r="37" spans="1:26" ht="15.75" customHeight="1" thickBot="1" x14ac:dyDescent="0.3"/>
    <row r="38" spans="1:26" ht="15.75" customHeight="1" thickBot="1" x14ac:dyDescent="0.3">
      <c r="A38" s="22" t="s">
        <v>73</v>
      </c>
      <c r="B38" s="52">
        <f>IFERROR(IF(OR(INDEX('1. Out Res'!$A$4:$ZZ$48,MATCH($A38,'1. Out Res'!$A$4:$A$48,0),MATCH('9. M Disp'!B$3,'1. Out Res'!$A$3:$ZZ$3,0))="",INDEX('28. Disp'!$A$4:$ZZ$42,MATCH($A38,'28. Disp'!$A$4:$A$42,0),MATCH('9. M Disp'!B$3,'28. Disp'!$A$3:$ZZ$3,0))=""),"n/a",IFERROR(INDEX('1. Out Res'!$A$4:$ZZ$48,MATCH($A38,'1. Out Res'!$A$4:$A$48,0),MATCH('9. M Disp'!B$3,'1. Out Res'!$A$3:$ZZ$3,0))/INDEX('28. Disp'!$A$4:$ZZ$42,MATCH($A38,'28. Disp'!$A$4:$A$42,0),MATCH('9. M Disp'!B$3,'28. Disp'!$A$3:$ZZ$3,0))*100,"n/a")),"n/a")</f>
        <v>180.48733882067404</v>
      </c>
      <c r="C38" s="52">
        <v>74.913867856571599</v>
      </c>
      <c r="D38" s="52">
        <v>80.215983864153401</v>
      </c>
      <c r="E38" s="52">
        <v>87.956739678875707</v>
      </c>
      <c r="F38" s="52">
        <v>110.06724166667701</v>
      </c>
      <c r="G38" s="52">
        <v>103.613019036145</v>
      </c>
      <c r="H38" s="52">
        <v>103.325924988636</v>
      </c>
      <c r="I38" s="52">
        <v>112.945108267032</v>
      </c>
      <c r="J38" s="52">
        <v>101.97558550551101</v>
      </c>
      <c r="K38" s="52">
        <v>89.154760855103305</v>
      </c>
      <c r="L38" s="52">
        <v>90.169477034392301</v>
      </c>
      <c r="M38" s="52">
        <v>75.835354651681101</v>
      </c>
      <c r="N38" s="52">
        <v>74.542608062612103</v>
      </c>
      <c r="O38" s="52">
        <v>80.265052289195694</v>
      </c>
      <c r="P38" s="52">
        <v>72.658958489279499</v>
      </c>
      <c r="Q38" s="52">
        <v>74.3962896292349</v>
      </c>
      <c r="R38" s="52">
        <v>64.805450651515102</v>
      </c>
      <c r="S38" s="52">
        <v>69.954688151127598</v>
      </c>
      <c r="T38" s="52">
        <f>IFERROR(IF(OR(INDEX('1. Out Res'!$A$4:$ZZ$48,MATCH($A38,'1. Out Res'!$A$4:$A$48,0),MATCH('9. M Disp'!T$3,'1. Out Res'!$A$3:$ZZ$3,0))="",INDEX('28. Disp'!$A$4:$ZZ$42,MATCH($A38,'28. Disp'!$A$4:$A$42,0),MATCH('9. M Disp'!T$3,'28. Disp'!$A$3:$ZZ$3,0))=""),"n/a",IFERROR(INDEX('1. Out Res'!$A$4:$ZZ$48,MATCH($A38,'1. Out Res'!$A$4:$A$48,0),MATCH('9. M Disp'!T$3,'1. Out Res'!$A$3:$ZZ$3,0))/INDEX('28. Disp'!$A$4:$ZZ$42,MATCH($A38,'28. Disp'!$A$4:$A$42,0),MATCH('9. M Disp'!T$3,'28. Disp'!$A$3:$ZZ$3,0))*100,"n/a")),"n/a")</f>
        <v>83.984804427436202</v>
      </c>
      <c r="U38" s="52">
        <f>IFERROR(IF(OR(INDEX('1. Out Res'!$A$4:$ZZ$48,MATCH($A38,'1. Out Res'!$A$4:$A$48,0),MATCH('9. M Disp'!U$3,'1. Out Res'!$A$3:$ZZ$3,0))="",INDEX('28. Disp'!$A$4:$ZZ$42,MATCH($A38,'28. Disp'!$A$4:$A$42,0),MATCH('9. M Disp'!U$3,'28. Disp'!$A$3:$ZZ$3,0))=""),"n/a",IFERROR(INDEX('1. Out Res'!$A$4:$ZZ$48,MATCH($A38,'1. Out Res'!$A$4:$A$48,0),MATCH('9. M Disp'!U$3,'1. Out Res'!$A$3:$ZZ$3,0))/INDEX('28. Disp'!$A$4:$ZZ$42,MATCH($A38,'28. Disp'!$A$4:$A$42,0),MATCH('9. M Disp'!U$3,'28. Disp'!$A$3:$ZZ$3,0))*100,"n/a")),"n/a")</f>
        <v>72.592443816578339</v>
      </c>
      <c r="V38" s="52">
        <f>IFERROR(IF(OR(INDEX('1. Out Res'!$A$4:$ZZ$48,MATCH($A38,'1. Out Res'!$A$4:$A$48,0),MATCH('9. M Disp'!V$3,'1. Out Res'!$A$3:$ZZ$3,0))="",INDEX('28. Disp'!$A$4:$ZZ$42,MATCH($A38,'28. Disp'!$A$4:$A$42,0),MATCH('9. M Disp'!V$3,'28. Disp'!$A$3:$ZZ$3,0))=""),"n/a",IFERROR(INDEX('1. Out Res'!$A$4:$ZZ$48,MATCH($A38,'1. Out Res'!$A$4:$A$48,0),MATCH('9. M Disp'!V$3,'1. Out Res'!$A$3:$ZZ$3,0))/INDEX('28. Disp'!$A$4:$ZZ$42,MATCH($A38,'28. Disp'!$A$4:$A$42,0),MATCH('9. M Disp'!V$3,'28. Disp'!$A$3:$ZZ$3,0))*100,"n/a")),"n/a")</f>
        <v>75.158930190699664</v>
      </c>
      <c r="W38" s="52">
        <f>IFERROR(IF(OR(INDEX('1. Out Res'!$A$4:$ZZ$48,MATCH($A38,'1. Out Res'!$A$4:$A$48,0),MATCH('9. M Disp'!W$3,'1. Out Res'!$A$3:$ZZ$3,0))="",INDEX('28. Disp'!$A$4:$ZZ$42,MATCH($A38,'28. Disp'!$A$4:$A$42,0),MATCH('9. M Disp'!W$3,'28. Disp'!$A$3:$ZZ$3,0))=""),"n/a",IFERROR(INDEX('1. Out Res'!$A$4:$ZZ$48,MATCH($A38,'1. Out Res'!$A$4:$A$48,0),MATCH('9. M Disp'!W$3,'1. Out Res'!$A$3:$ZZ$3,0))/INDEX('28. Disp'!$A$4:$ZZ$42,MATCH($A38,'28. Disp'!$A$4:$A$42,0),MATCH('9. M Disp'!W$3,'28. Disp'!$A$3:$ZZ$3,0))*100,"n/a")),"n/a")</f>
        <v>70.364892789302857</v>
      </c>
      <c r="X38" s="52">
        <f>IFERROR(IF(OR(INDEX('1. Out Res'!$A$4:$ZZ$48,MATCH($A38,'1. Out Res'!$A$4:$A$48,0),MATCH('9. M Disp'!X$3,'1. Out Res'!$A$3:$ZZ$3,0))="",INDEX('28. Disp'!$A$4:$ZZ$42,MATCH($A38,'28. Disp'!$A$4:$A$42,0),MATCH('9. M Disp'!X$3,'28. Disp'!$A$3:$ZZ$3,0))=""),"n/a",IFERROR(INDEX('1. Out Res'!$A$4:$ZZ$48,MATCH($A38,'1. Out Res'!$A$4:$A$48,0),MATCH('9. M Disp'!X$3,'1. Out Res'!$A$3:$ZZ$3,0))/INDEX('28. Disp'!$A$4:$ZZ$42,MATCH($A38,'28. Disp'!$A$4:$A$42,0),MATCH('9. M Disp'!X$3,'28. Disp'!$A$3:$ZZ$3,0))*100,"n/a")),"n/a")</f>
        <v>64.146228476204655</v>
      </c>
      <c r="Y38" s="52">
        <f>IFERROR(IF(OR(INDEX('1. Out Res'!$A$4:$ZZ$48,MATCH($A38,'1. Out Res'!$A$4:$A$48,0),MATCH('9. M Disp'!Y$3,'1. Out Res'!$A$3:$ZZ$3,0))="",INDEX('28. Disp'!$A$4:$ZZ$42,MATCH($A38,'28. Disp'!$A$4:$A$42,0),MATCH('9. M Disp'!Y$3,'28. Disp'!$A$3:$ZZ$3,0))=""),"n/a",IFERROR(INDEX('1. Out Res'!$A$4:$ZZ$48,MATCH($A38,'1. Out Res'!$A$4:$A$48,0),MATCH('9. M Disp'!Y$3,'1. Out Res'!$A$3:$ZZ$3,0))/INDEX('28. Disp'!$A$4:$ZZ$42,MATCH($A38,'28. Disp'!$A$4:$A$42,0),MATCH('9. M Disp'!Y$3,'28. Disp'!$A$3:$ZZ$3,0))*100,"n/a")),"n/a")</f>
        <v>55.353497450019077</v>
      </c>
      <c r="Z38" s="52" t="str">
        <f>IFERROR(IF(OR(INDEX('1. Out Res'!$A$4:$ZZ$48,MATCH($A38,'1. Out Res'!$A$4:$A$48,0),MATCH('9. M Disp'!Z$3,'1. Out Res'!$A$3:$ZZ$3,0))="",INDEX('28. Disp'!$A$4:$ZZ$42,MATCH($A38,'28. Disp'!$A$4:$A$42,0),MATCH('9. M Disp'!Z$3,'28. Disp'!$A$3:$ZZ$3,0))=""),"n/a",IFERROR(INDEX('1. Out Res'!$A$4:$ZZ$48,MATCH($A38,'1. Out Res'!$A$4:$A$48,0),MATCH('9. M Disp'!Z$3,'1. Out Res'!$A$3:$ZZ$3,0))/INDEX('28. Disp'!$A$4:$ZZ$42,MATCH($A38,'28. Disp'!$A$4:$A$42,0),MATCH('9. M Disp'!Z$3,'28. Disp'!$A$3:$ZZ$3,0))*100,"n/a")),"n/a")</f>
        <v>n/a</v>
      </c>
    </row>
    <row r="39" spans="1:26" ht="15.75" customHeight="1" thickBot="1" x14ac:dyDescent="0.3">
      <c r="A39" s="22" t="s">
        <v>65</v>
      </c>
      <c r="B39" s="52" t="str">
        <f>IFERROR(IF(OR(INDEX('1. Out Res'!$A$4:$ZZ$48,MATCH($A39,'1. Out Res'!$A$4:$A$48,0),MATCH('9. M Disp'!B$3,'1. Out Res'!$A$3:$ZZ$3,0))="",INDEX('28. Disp'!$A$4:$ZZ$42,MATCH($A39,'28. Disp'!$A$4:$A$42,0),MATCH('9. M Disp'!B$3,'28. Disp'!$A$3:$ZZ$3,0))=""),"n/a",IFERROR(INDEX('1. Out Res'!$A$4:$ZZ$48,MATCH($A39,'1. Out Res'!$A$4:$A$48,0),MATCH('9. M Disp'!B$3,'1. Out Res'!$A$3:$ZZ$3,0))/INDEX('28. Disp'!$A$4:$ZZ$42,MATCH($A39,'28. Disp'!$A$4:$A$42,0),MATCH('9. M Disp'!B$3,'28. Disp'!$A$3:$ZZ$3,0))*100,"n/a")),"n/a")</f>
        <v>n/a</v>
      </c>
      <c r="C39" s="52" t="str">
        <f>IFERROR(IF(OR(INDEX('1. Out Res'!$A$4:$ZZ$48,MATCH($A39,'1. Out Res'!$A$4:$A$48,0),MATCH('9. M Disp'!C$3,'1. Out Res'!$A$3:$ZZ$3,0))="",INDEX('28. Disp'!$A$4:$ZZ$42,MATCH($A39,'28. Disp'!$A$4:$A$42,0),MATCH('9. M Disp'!C$3,'28. Disp'!$A$3:$ZZ$3,0))=""),"n/a",IFERROR(INDEX('1. Out Res'!$A$4:$ZZ$48,MATCH($A39,'1. Out Res'!$A$4:$A$48,0),MATCH('9. M Disp'!C$3,'1. Out Res'!$A$3:$ZZ$3,0))/INDEX('28. Disp'!$A$4:$ZZ$42,MATCH($A39,'28. Disp'!$A$4:$A$42,0),MATCH('9. M Disp'!C$3,'28. Disp'!$A$3:$ZZ$3,0))*100,"n/a")),"n/a")</f>
        <v>n/a</v>
      </c>
      <c r="D39" s="52" t="str">
        <f>IFERROR(IF(OR(INDEX('1. Out Res'!$A$4:$ZZ$48,MATCH($A39,'1. Out Res'!$A$4:$A$48,0),MATCH('9. M Disp'!D$3,'1. Out Res'!$A$3:$ZZ$3,0))="",INDEX('28. Disp'!$A$4:$ZZ$42,MATCH($A39,'28. Disp'!$A$4:$A$42,0),MATCH('9. M Disp'!D$3,'28. Disp'!$A$3:$ZZ$3,0))=""),"n/a",IFERROR(INDEX('1. Out Res'!$A$4:$ZZ$48,MATCH($A39,'1. Out Res'!$A$4:$A$48,0),MATCH('9. M Disp'!D$3,'1. Out Res'!$A$3:$ZZ$3,0))/INDEX('28. Disp'!$A$4:$ZZ$42,MATCH($A39,'28. Disp'!$A$4:$A$42,0),MATCH('9. M Disp'!D$3,'28. Disp'!$A$3:$ZZ$3,0))*100,"n/a")),"n/a")</f>
        <v>n/a</v>
      </c>
      <c r="E39" s="52" t="str">
        <f>IFERROR(IF(OR(INDEX('1. Out Res'!$A$4:$ZZ$48,MATCH($A39,'1. Out Res'!$A$4:$A$48,0),MATCH('9. M Disp'!E$3,'1. Out Res'!$A$3:$ZZ$3,0))="",INDEX('28. Disp'!$A$4:$ZZ$42,MATCH($A39,'28. Disp'!$A$4:$A$42,0),MATCH('9. M Disp'!E$3,'28. Disp'!$A$3:$ZZ$3,0))=""),"n/a",IFERROR(INDEX('1. Out Res'!$A$4:$ZZ$48,MATCH($A39,'1. Out Res'!$A$4:$A$48,0),MATCH('9. M Disp'!E$3,'1. Out Res'!$A$3:$ZZ$3,0))/INDEX('28. Disp'!$A$4:$ZZ$42,MATCH($A39,'28. Disp'!$A$4:$A$42,0),MATCH('9. M Disp'!E$3,'28. Disp'!$A$3:$ZZ$3,0))*100,"n/a")),"n/a")</f>
        <v>n/a</v>
      </c>
      <c r="F39" s="52" t="str">
        <f>IFERROR(IF(OR(INDEX('1. Out Res'!$A$4:$ZZ$48,MATCH($A39,'1. Out Res'!$A$4:$A$48,0),MATCH('9. M Disp'!F$3,'1. Out Res'!$A$3:$ZZ$3,0))="",INDEX('28. Disp'!$A$4:$ZZ$42,MATCH($A39,'28. Disp'!$A$4:$A$42,0),MATCH('9. M Disp'!F$3,'28. Disp'!$A$3:$ZZ$3,0))=""),"n/a",IFERROR(INDEX('1. Out Res'!$A$4:$ZZ$48,MATCH($A39,'1. Out Res'!$A$4:$A$48,0),MATCH('9. M Disp'!F$3,'1. Out Res'!$A$3:$ZZ$3,0))/INDEX('28. Disp'!$A$4:$ZZ$42,MATCH($A39,'28. Disp'!$A$4:$A$42,0),MATCH('9. M Disp'!F$3,'28. Disp'!$A$3:$ZZ$3,0))*100,"n/a")),"n/a")</f>
        <v>n/a</v>
      </c>
      <c r="G39" s="52" t="str">
        <f>IFERROR(IF(OR(INDEX('1. Out Res'!$A$4:$ZZ$48,MATCH($A39,'1. Out Res'!$A$4:$A$48,0),MATCH('9. M Disp'!G$3,'1. Out Res'!$A$3:$ZZ$3,0))="",INDEX('28. Disp'!$A$4:$ZZ$42,MATCH($A39,'28. Disp'!$A$4:$A$42,0),MATCH('9. M Disp'!G$3,'28. Disp'!$A$3:$ZZ$3,0))=""),"n/a",IFERROR(INDEX('1. Out Res'!$A$4:$ZZ$48,MATCH($A39,'1. Out Res'!$A$4:$A$48,0),MATCH('9. M Disp'!G$3,'1. Out Res'!$A$3:$ZZ$3,0))/INDEX('28. Disp'!$A$4:$ZZ$42,MATCH($A39,'28. Disp'!$A$4:$A$42,0),MATCH('9. M Disp'!G$3,'28. Disp'!$A$3:$ZZ$3,0))*100,"n/a")),"n/a")</f>
        <v>n/a</v>
      </c>
      <c r="H39" s="52" t="str">
        <f>IFERROR(IF(OR(INDEX('1. Out Res'!$A$4:$ZZ$48,MATCH($A39,'1. Out Res'!$A$4:$A$48,0),MATCH('9. M Disp'!H$3,'1. Out Res'!$A$3:$ZZ$3,0))="",INDEX('28. Disp'!$A$4:$ZZ$42,MATCH($A39,'28. Disp'!$A$4:$A$42,0),MATCH('9. M Disp'!H$3,'28. Disp'!$A$3:$ZZ$3,0))=""),"n/a",IFERROR(INDEX('1. Out Res'!$A$4:$ZZ$48,MATCH($A39,'1. Out Res'!$A$4:$A$48,0),MATCH('9. M Disp'!H$3,'1. Out Res'!$A$3:$ZZ$3,0))/INDEX('28. Disp'!$A$4:$ZZ$42,MATCH($A39,'28. Disp'!$A$4:$A$42,0),MATCH('9. M Disp'!H$3,'28. Disp'!$A$3:$ZZ$3,0))*100,"n/a")),"n/a")</f>
        <v>n/a</v>
      </c>
      <c r="I39" s="52" t="str">
        <f>IFERROR(IF(OR(INDEX('1. Out Res'!$A$4:$ZZ$48,MATCH($A39,'1. Out Res'!$A$4:$A$48,0),MATCH('9. M Disp'!I$3,'1. Out Res'!$A$3:$ZZ$3,0))="",INDEX('28. Disp'!$A$4:$ZZ$42,MATCH($A39,'28. Disp'!$A$4:$A$42,0),MATCH('9. M Disp'!I$3,'28. Disp'!$A$3:$ZZ$3,0))=""),"n/a",IFERROR(INDEX('1. Out Res'!$A$4:$ZZ$48,MATCH($A39,'1. Out Res'!$A$4:$A$48,0),MATCH('9. M Disp'!I$3,'1. Out Res'!$A$3:$ZZ$3,0))/INDEX('28. Disp'!$A$4:$ZZ$42,MATCH($A39,'28. Disp'!$A$4:$A$42,0),MATCH('9. M Disp'!I$3,'28. Disp'!$A$3:$ZZ$3,0))*100,"n/a")),"n/a")</f>
        <v>n/a</v>
      </c>
      <c r="J39" s="52" t="str">
        <f>IFERROR(IF(OR(INDEX('1. Out Res'!$A$4:$ZZ$48,MATCH($A39,'1. Out Res'!$A$4:$A$48,0),MATCH('9. M Disp'!J$3,'1. Out Res'!$A$3:$ZZ$3,0))="",INDEX('28. Disp'!$A$4:$ZZ$42,MATCH($A39,'28. Disp'!$A$4:$A$42,0),MATCH('9. M Disp'!J$3,'28. Disp'!$A$3:$ZZ$3,0))=""),"n/a",IFERROR(INDEX('1. Out Res'!$A$4:$ZZ$48,MATCH($A39,'1. Out Res'!$A$4:$A$48,0),MATCH('9. M Disp'!J$3,'1. Out Res'!$A$3:$ZZ$3,0))/INDEX('28. Disp'!$A$4:$ZZ$42,MATCH($A39,'28. Disp'!$A$4:$A$42,0),MATCH('9. M Disp'!J$3,'28. Disp'!$A$3:$ZZ$3,0))*100,"n/a")),"n/a")</f>
        <v>n/a</v>
      </c>
      <c r="K39" s="52" t="str">
        <f>IFERROR(IF(OR(INDEX('1. Out Res'!$A$4:$ZZ$48,MATCH($A39,'1. Out Res'!$A$4:$A$48,0),MATCH('9. M Disp'!K$3,'1. Out Res'!$A$3:$ZZ$3,0))="",INDEX('28. Disp'!$A$4:$ZZ$42,MATCH($A39,'28. Disp'!$A$4:$A$42,0),MATCH('9. M Disp'!K$3,'28. Disp'!$A$3:$ZZ$3,0))=""),"n/a",IFERROR(INDEX('1. Out Res'!$A$4:$ZZ$48,MATCH($A39,'1. Out Res'!$A$4:$A$48,0),MATCH('9. M Disp'!K$3,'1. Out Res'!$A$3:$ZZ$3,0))/INDEX('28. Disp'!$A$4:$ZZ$42,MATCH($A39,'28. Disp'!$A$4:$A$42,0),MATCH('9. M Disp'!K$3,'28. Disp'!$A$3:$ZZ$3,0))*100,"n/a")),"n/a")</f>
        <v>n/a</v>
      </c>
      <c r="L39" s="52" t="str">
        <f>IFERROR(IF(OR(INDEX('1. Out Res'!$A$4:$ZZ$48,MATCH($A39,'1. Out Res'!$A$4:$A$48,0),MATCH('9. M Disp'!L$3,'1. Out Res'!$A$3:$ZZ$3,0))="",INDEX('28. Disp'!$A$4:$ZZ$42,MATCH($A39,'28. Disp'!$A$4:$A$42,0),MATCH('9. M Disp'!L$3,'28. Disp'!$A$3:$ZZ$3,0))=""),"n/a",IFERROR(INDEX('1. Out Res'!$A$4:$ZZ$48,MATCH($A39,'1. Out Res'!$A$4:$A$48,0),MATCH('9. M Disp'!L$3,'1. Out Res'!$A$3:$ZZ$3,0))/INDEX('28. Disp'!$A$4:$ZZ$42,MATCH($A39,'28. Disp'!$A$4:$A$42,0),MATCH('9. M Disp'!L$3,'28. Disp'!$A$3:$ZZ$3,0))*100,"n/a")),"n/a")</f>
        <v>n/a</v>
      </c>
      <c r="M39" s="52" t="str">
        <f>IFERROR(IF(OR(INDEX('1. Out Res'!$A$4:$ZZ$48,MATCH($A39,'1. Out Res'!$A$4:$A$48,0),MATCH('9. M Disp'!M$3,'1. Out Res'!$A$3:$ZZ$3,0))="",INDEX('28. Disp'!$A$4:$ZZ$42,MATCH($A39,'28. Disp'!$A$4:$A$42,0),MATCH('9. M Disp'!M$3,'28. Disp'!$A$3:$ZZ$3,0))=""),"n/a",IFERROR(INDEX('1. Out Res'!$A$4:$ZZ$48,MATCH($A39,'1. Out Res'!$A$4:$A$48,0),MATCH('9. M Disp'!M$3,'1. Out Res'!$A$3:$ZZ$3,0))/INDEX('28. Disp'!$A$4:$ZZ$42,MATCH($A39,'28. Disp'!$A$4:$A$42,0),MATCH('9. M Disp'!M$3,'28. Disp'!$A$3:$ZZ$3,0))*100,"n/a")),"n/a")</f>
        <v>n/a</v>
      </c>
      <c r="N39" s="52" t="str">
        <f>IFERROR(IF(OR(INDEX('1. Out Res'!$A$4:$ZZ$48,MATCH($A39,'1. Out Res'!$A$4:$A$48,0),MATCH('9. M Disp'!N$3,'1. Out Res'!$A$3:$ZZ$3,0))="",INDEX('28. Disp'!$A$4:$ZZ$42,MATCH($A39,'28. Disp'!$A$4:$A$42,0),MATCH('9. M Disp'!N$3,'28. Disp'!$A$3:$ZZ$3,0))=""),"n/a",IFERROR(INDEX('1. Out Res'!$A$4:$ZZ$48,MATCH($A39,'1. Out Res'!$A$4:$A$48,0),MATCH('9. M Disp'!N$3,'1. Out Res'!$A$3:$ZZ$3,0))/INDEX('28. Disp'!$A$4:$ZZ$42,MATCH($A39,'28. Disp'!$A$4:$A$42,0),MATCH('9. M Disp'!N$3,'28. Disp'!$A$3:$ZZ$3,0))*100,"n/a")),"n/a")</f>
        <v>n/a</v>
      </c>
      <c r="O39" s="52" t="str">
        <f>IFERROR(IF(OR(INDEX('1. Out Res'!$A$4:$ZZ$48,MATCH($A39,'1. Out Res'!$A$4:$A$48,0),MATCH('9. M Disp'!O$3,'1. Out Res'!$A$3:$ZZ$3,0))="",INDEX('28. Disp'!$A$4:$ZZ$42,MATCH($A39,'28. Disp'!$A$4:$A$42,0),MATCH('9. M Disp'!O$3,'28. Disp'!$A$3:$ZZ$3,0))=""),"n/a",IFERROR(INDEX('1. Out Res'!$A$4:$ZZ$48,MATCH($A39,'1. Out Res'!$A$4:$A$48,0),MATCH('9. M Disp'!O$3,'1. Out Res'!$A$3:$ZZ$3,0))/INDEX('28. Disp'!$A$4:$ZZ$42,MATCH($A39,'28. Disp'!$A$4:$A$42,0),MATCH('9. M Disp'!O$3,'28. Disp'!$A$3:$ZZ$3,0))*100,"n/a")),"n/a")</f>
        <v>n/a</v>
      </c>
      <c r="P39" s="52">
        <v>136.22999999999999</v>
      </c>
      <c r="Q39" s="52">
        <v>142.88999999999999</v>
      </c>
      <c r="R39" s="52">
        <v>148.04</v>
      </c>
      <c r="S39" s="52">
        <v>148.38</v>
      </c>
      <c r="T39" s="52">
        <v>143.26</v>
      </c>
      <c r="U39" s="52">
        <v>139.07</v>
      </c>
      <c r="V39" s="52">
        <v>142.56</v>
      </c>
      <c r="W39" s="52">
        <v>143.18</v>
      </c>
      <c r="X39" s="52">
        <v>144.58000000000001</v>
      </c>
      <c r="Y39" s="52">
        <v>143.75</v>
      </c>
      <c r="Z39" s="52">
        <v>142.52000000000001</v>
      </c>
    </row>
    <row r="41" spans="1:26" ht="15" customHeight="1" x14ac:dyDescent="0.25">
      <c r="A41" t="s">
        <v>154</v>
      </c>
    </row>
    <row r="43" spans="1:26" ht="15" customHeight="1" x14ac:dyDescent="0.25">
      <c r="A43" t="s">
        <v>75</v>
      </c>
    </row>
    <row r="44" spans="1:26" ht="15" customHeight="1" x14ac:dyDescent="0.25">
      <c r="A44" t="s">
        <v>102</v>
      </c>
    </row>
    <row r="46" spans="1:26" ht="15" customHeight="1" x14ac:dyDescent="0.25">
      <c r="A46" t="s">
        <v>88</v>
      </c>
    </row>
    <row r="47" spans="1:26" ht="15" customHeight="1" x14ac:dyDescent="0.25"/>
    <row r="48" spans="1:26" ht="15" customHeight="1" x14ac:dyDescent="0.25">
      <c r="A48" t="s">
        <v>89</v>
      </c>
    </row>
    <row r="49" spans="1:1" ht="15" customHeight="1" x14ac:dyDescent="0.25">
      <c r="A49" t="s">
        <v>155</v>
      </c>
    </row>
    <row r="50" spans="1:1" ht="15" customHeight="1" x14ac:dyDescent="0.25"/>
    <row r="51" spans="1:1" ht="15" customHeight="1" x14ac:dyDescent="0.25">
      <c r="A51" t="s">
        <v>91</v>
      </c>
    </row>
    <row r="52" spans="1:1" ht="15" customHeight="1" x14ac:dyDescent="0.25">
      <c r="A52" t="s">
        <v>92</v>
      </c>
    </row>
    <row r="53" spans="1:1" ht="15" customHeight="1" x14ac:dyDescent="0.25">
      <c r="A53" t="s">
        <v>156</v>
      </c>
    </row>
  </sheetData>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2CFEE"/>
  </sheetPr>
  <dimension ref="A1:O62"/>
  <sheetViews>
    <sheetView zoomScale="85" zoomScaleNormal="85" workbookViewId="0">
      <pane xSplit="1" topLeftCell="B1" activePane="topRight" state="frozen"/>
      <selection pane="topRight" activeCell="O14" sqref="O14"/>
    </sheetView>
  </sheetViews>
  <sheetFormatPr defaultColWidth="8.5703125" defaultRowHeight="15" x14ac:dyDescent="0.25"/>
  <cols>
    <col min="1" max="14" width="8.5703125" style="71"/>
    <col min="15" max="15" width="9.85546875" style="71" customWidth="1"/>
    <col min="16" max="16384" width="8.5703125" style="71"/>
  </cols>
  <sheetData>
    <row r="1" spans="1:15" ht="15" customHeight="1" x14ac:dyDescent="0.25">
      <c r="A1" s="72" t="s">
        <v>10</v>
      </c>
    </row>
    <row r="3" spans="1:15" ht="15.75" customHeight="1" x14ac:dyDescent="0.25">
      <c r="B3" s="72">
        <v>2012</v>
      </c>
      <c r="C3" s="72">
        <v>2013</v>
      </c>
      <c r="D3" s="72">
        <v>2014</v>
      </c>
      <c r="E3" s="72">
        <v>2015</v>
      </c>
      <c r="F3" s="72">
        <v>2016</v>
      </c>
      <c r="G3" s="72">
        <v>2017</v>
      </c>
      <c r="H3" s="72">
        <v>2018</v>
      </c>
      <c r="I3" s="72">
        <v>2019</v>
      </c>
      <c r="J3" s="72">
        <v>2020</v>
      </c>
      <c r="K3" s="72">
        <v>2021</v>
      </c>
      <c r="L3" s="72">
        <v>2022</v>
      </c>
      <c r="M3" s="72">
        <v>2023</v>
      </c>
      <c r="N3" s="72">
        <v>2024</v>
      </c>
      <c r="O3" s="72">
        <v>2025</v>
      </c>
    </row>
    <row r="4" spans="1:15" ht="15" customHeight="1" x14ac:dyDescent="0.25">
      <c r="A4" s="81" t="s">
        <v>31</v>
      </c>
      <c r="B4" s="82">
        <v>10261.626824827999</v>
      </c>
      <c r="C4" s="82">
        <v>10367.185447936899</v>
      </c>
      <c r="D4" s="82">
        <v>10661.998315425401</v>
      </c>
      <c r="E4" s="82">
        <v>11290.1380862223</v>
      </c>
      <c r="F4" s="82">
        <v>11627.991174270899</v>
      </c>
      <c r="G4" s="82">
        <v>12237.051407949401</v>
      </c>
      <c r="H4" s="82">
        <v>12770.640471434401</v>
      </c>
      <c r="I4" s="82">
        <v>13520.3795107111</v>
      </c>
      <c r="J4" s="82">
        <v>14102.5836911183</v>
      </c>
      <c r="K4" s="82">
        <v>15213.378674043901</v>
      </c>
      <c r="L4" s="82">
        <v>15834.0710790786</v>
      </c>
      <c r="M4" s="73">
        <v>15229.5960843391</v>
      </c>
      <c r="N4" s="73">
        <v>14194.076702606801</v>
      </c>
      <c r="O4" s="73">
        <v>15014</v>
      </c>
    </row>
    <row r="5" spans="1:15" ht="15" customHeight="1" x14ac:dyDescent="0.25">
      <c r="A5" s="83" t="s">
        <v>32</v>
      </c>
      <c r="B5" s="84">
        <v>16577.869352067399</v>
      </c>
      <c r="C5" s="84">
        <v>17012.429729141</v>
      </c>
      <c r="D5" s="84">
        <v>17608.426558290801</v>
      </c>
      <c r="E5" s="84">
        <v>18431.249429354499</v>
      </c>
      <c r="F5" s="84">
        <v>19459.970222215899</v>
      </c>
      <c r="G5" s="84">
        <v>20545.243908702199</v>
      </c>
      <c r="H5" s="84">
        <v>21627.9400897778</v>
      </c>
      <c r="I5" s="84">
        <v>22994.942437789199</v>
      </c>
      <c r="J5" s="84">
        <v>23899.2782778648</v>
      </c>
      <c r="K5" s="84">
        <v>25266.454961835199</v>
      </c>
      <c r="L5" s="84">
        <v>26561.285385142899</v>
      </c>
      <c r="M5" s="74">
        <v>26876.646943514901</v>
      </c>
      <c r="N5" s="74">
        <v>27417.607122442601</v>
      </c>
      <c r="O5" s="74">
        <f>IFERROR(IF(OR(INDEX('1. Out Res'!$A$4:$ZZ$48,MATCH($A5,'1. Out Res'!$A$4:$A$48,0),MATCH('10. M Cap Tot'!O$3,'1. Out Res'!$A$3:$ZZ$3,0))="",INDEX('29. Tot Pop'!$A$4:$ZZ$48,MATCH($A5,'29. Tot Pop'!$A$4:$A$48,0),MATCH('10. M Cap Tot'!O$3,'29. Tot Pop'!$A$3:$ZZ$3,0))=""),"n/a",IFERROR(INDEX('1. Out Res'!$A$4:$ZZ$48,MATCH($A5,'1. Out Res'!$A$4:$A$48,0),MATCH('10. M Cap Tot'!O$3,'1. Out Res'!$A$3:$ZZ$3,0))/INDEX('29. Tot Pop'!$A$4:$ZZ$48,MATCH($A5,'29. Tot Pop'!$A$4:$A$48,0),MATCH('10. M Cap Tot'!O$3,'29. Tot Pop'!$A$3:$ZZ$3,0))*1000000,"n/a")),"n/a")</f>
        <v>26947.40424397332</v>
      </c>
    </row>
    <row r="6" spans="1:15" ht="15" customHeight="1" x14ac:dyDescent="0.25">
      <c r="A6" s="83" t="s">
        <v>33</v>
      </c>
      <c r="B6" s="84">
        <v>487.605505753724</v>
      </c>
      <c r="C6" s="84">
        <v>481.43384245234</v>
      </c>
      <c r="D6" s="84">
        <v>482.866000334658</v>
      </c>
      <c r="E6" s="84">
        <v>488.98390061620199</v>
      </c>
      <c r="F6" s="84">
        <v>517.14018095389201</v>
      </c>
      <c r="G6" s="84">
        <v>590.03662100406098</v>
      </c>
      <c r="H6" s="84">
        <v>668.79110086561298</v>
      </c>
      <c r="I6" s="84">
        <v>912.05027042431698</v>
      </c>
      <c r="J6" s="84">
        <v>1011.49564985529</v>
      </c>
      <c r="K6" s="84">
        <v>1169.1099567948099</v>
      </c>
      <c r="L6" s="84">
        <v>1373.02323875619</v>
      </c>
      <c r="M6" s="74">
        <v>1746.8217398115</v>
      </c>
      <c r="N6" s="74">
        <v>2187.57917368774</v>
      </c>
      <c r="O6" s="74">
        <f>IFERROR(IF(OR(INDEX('1. Out Res'!$A$4:$ZZ$48,MATCH($A6,'1. Out Res'!$A$4:$A$48,0),MATCH('10. M Cap Tot'!O$3,'1. Out Res'!$A$3:$ZZ$3,0))="",INDEX('29. Tot Pop'!$A$4:$ZZ$48,MATCH($A6,'29. Tot Pop'!$A$4:$A$48,0),MATCH('10. M Cap Tot'!O$3,'29. Tot Pop'!$A$3:$ZZ$3,0))=""),"n/a",IFERROR(INDEX('1. Out Res'!$A$4:$ZZ$48,MATCH($A6,'1. Out Res'!$A$4:$A$48,0),MATCH('10. M Cap Tot'!O$3,'1. Out Res'!$A$3:$ZZ$3,0))/INDEX('29. Tot Pop'!$A$4:$ZZ$48,MATCH($A6,'29. Tot Pop'!$A$4:$A$48,0),MATCH('10. M Cap Tot'!O$3,'29. Tot Pop'!$A$3:$ZZ$3,0))*1000000,"n/a")),"n/a")</f>
        <v>2626.7398753894081</v>
      </c>
    </row>
    <row r="7" spans="1:15" ht="15" customHeight="1" x14ac:dyDescent="0.25">
      <c r="A7" s="83" t="s">
        <v>34</v>
      </c>
      <c r="B7" s="84">
        <v>1945.9848306261199</v>
      </c>
      <c r="C7" s="84">
        <v>1914.76582186413</v>
      </c>
      <c r="D7" s="84">
        <v>1883.2963761732599</v>
      </c>
      <c r="E7" s="84">
        <v>1856.6658683042899</v>
      </c>
      <c r="F7" s="84">
        <v>1664.4120544953601</v>
      </c>
      <c r="G7" s="84">
        <v>1689.1286026980299</v>
      </c>
      <c r="H7" s="84">
        <v>1748.3892921020699</v>
      </c>
      <c r="I7" s="84">
        <v>1872.31094492334</v>
      </c>
      <c r="J7" s="84">
        <v>2035.4027004816201</v>
      </c>
      <c r="K7" s="84">
        <v>2230.7254936694098</v>
      </c>
      <c r="L7" s="84">
        <v>2571.5214101423899</v>
      </c>
      <c r="M7" s="74">
        <v>2814.9273138263502</v>
      </c>
      <c r="N7" s="74">
        <v>2950.5689717183</v>
      </c>
      <c r="O7" s="74">
        <f>IFERROR(IF(OR(INDEX('1. Out Res'!$A$4:$ZZ$48,MATCH($A7,'1. Out Res'!$A$4:$A$48,0),MATCH('10. M Cap Tot'!O$3,'1. Out Res'!$A$3:$ZZ$3,0))="",INDEX('29. Tot Pop'!$A$4:$ZZ$48,MATCH($A7,'29. Tot Pop'!$A$4:$A$48,0),MATCH('10. M Cap Tot'!O$3,'29. Tot Pop'!$A$3:$ZZ$3,0))=""),"n/a",IFERROR(INDEX('1. Out Res'!$A$4:$ZZ$48,MATCH($A7,'1. Out Res'!$A$4:$A$48,0),MATCH('10. M Cap Tot'!O$3,'1. Out Res'!$A$3:$ZZ$3,0))/INDEX('29. Tot Pop'!$A$4:$ZZ$48,MATCH($A7,'29. Tot Pop'!$A$4:$A$48,0),MATCH('10. M Cap Tot'!O$3,'29. Tot Pop'!$A$3:$ZZ$3,0))*1000000,"n/a")),"n/a")</f>
        <v>3554.7803617571062</v>
      </c>
    </row>
    <row r="8" spans="1:15" ht="15" customHeight="1" x14ac:dyDescent="0.25">
      <c r="A8" s="83" t="s">
        <v>35</v>
      </c>
      <c r="B8" s="84">
        <v>14708.6903654942</v>
      </c>
      <c r="C8" s="84">
        <v>13690.6417335352</v>
      </c>
      <c r="D8" s="84">
        <v>13583.9160839161</v>
      </c>
      <c r="E8" s="84">
        <v>13767.1481591909</v>
      </c>
      <c r="F8" s="84">
        <v>13573.9032132959</v>
      </c>
      <c r="G8" s="84">
        <v>13012.370116120501</v>
      </c>
      <c r="H8" s="84">
        <v>10031.9820049153</v>
      </c>
      <c r="I8" s="84">
        <v>9824.3062270878308</v>
      </c>
      <c r="J8" s="84">
        <v>9739.8100235922102</v>
      </c>
      <c r="K8" s="84">
        <v>9358.1858177447302</v>
      </c>
      <c r="L8" s="84">
        <v>9269.3198335368998</v>
      </c>
      <c r="M8" s="74">
        <v>9057.08122134113</v>
      </c>
      <c r="N8" s="74">
        <v>8783.4306913019409</v>
      </c>
      <c r="O8" s="74">
        <v>8993</v>
      </c>
    </row>
    <row r="9" spans="1:15" ht="15" customHeight="1" x14ac:dyDescent="0.25">
      <c r="A9" s="83" t="s">
        <v>36</v>
      </c>
      <c r="B9" s="84">
        <v>2651.1309218290198</v>
      </c>
      <c r="C9" s="84">
        <v>2588.5586607426799</v>
      </c>
      <c r="D9" s="84">
        <v>2733.1574805768701</v>
      </c>
      <c r="E9" s="84">
        <v>3044.5971314540102</v>
      </c>
      <c r="F9" s="84">
        <v>3310.60262374689</v>
      </c>
      <c r="G9" s="84">
        <v>3833.6184550718799</v>
      </c>
      <c r="H9" s="84">
        <v>4145.45611100928</v>
      </c>
      <c r="I9" s="84">
        <v>4568.94363811328</v>
      </c>
      <c r="J9" s="84">
        <v>4785.3662770872097</v>
      </c>
      <c r="K9" s="84">
        <v>5777.29738311444</v>
      </c>
      <c r="L9" s="84">
        <v>6227.9053601569603</v>
      </c>
      <c r="M9" s="74">
        <v>6133.4400489714699</v>
      </c>
      <c r="N9" s="74">
        <v>6271.1033564663403</v>
      </c>
      <c r="O9" s="74">
        <f>IFERROR(IF(OR(INDEX('1. Out Res'!$A$4:$ZZ$48,MATCH($A9,'1. Out Res'!$A$4:$A$48,0),MATCH('10. M Cap Tot'!O$3,'1. Out Res'!$A$3:$ZZ$3,0))="",INDEX('29. Tot Pop'!$A$4:$ZZ$48,MATCH($A9,'29. Tot Pop'!$A$4:$A$48,0),MATCH('10. M Cap Tot'!O$3,'29. Tot Pop'!$A$3:$ZZ$3,0))=""),"n/a",IFERROR(INDEX('1. Out Res'!$A$4:$ZZ$48,MATCH($A9,'1. Out Res'!$A$4:$A$48,0),MATCH('10. M Cap Tot'!O$3,'1. Out Res'!$A$3:$ZZ$3,0))/INDEX('29. Tot Pop'!$A$4:$ZZ$48,MATCH($A9,'29. Tot Pop'!$A$4:$A$48,0),MATCH('10. M Cap Tot'!O$3,'29. Tot Pop'!$A$3:$ZZ$3,0))*1000000,"n/a")),"n/a")</f>
        <v>7010.4653135266926</v>
      </c>
    </row>
    <row r="10" spans="1:15" ht="15" customHeight="1" x14ac:dyDescent="0.25">
      <c r="A10" s="83" t="s">
        <v>37</v>
      </c>
      <c r="B10" s="84">
        <v>41347.524524941196</v>
      </c>
      <c r="C10" s="84">
        <v>41382.412572213201</v>
      </c>
      <c r="D10" s="84">
        <v>42543.716310003001</v>
      </c>
      <c r="E10" s="84">
        <v>42201.506231775798</v>
      </c>
      <c r="F10" s="84">
        <v>42709.079950286701</v>
      </c>
      <c r="G10" s="84">
        <v>43610.758419209</v>
      </c>
      <c r="H10" s="84">
        <v>44145.751532302602</v>
      </c>
      <c r="I10" s="84">
        <v>45230.415639988001</v>
      </c>
      <c r="J10" s="84">
        <v>46510.4977062076</v>
      </c>
      <c r="K10" s="84">
        <v>48242.732069976802</v>
      </c>
      <c r="L10" s="84">
        <v>48378.270576599803</v>
      </c>
      <c r="M10" s="74">
        <v>46816.050410565003</v>
      </c>
      <c r="N10" s="74">
        <v>46749.813743936298</v>
      </c>
      <c r="O10" s="74">
        <f>IFERROR(IF(OR(INDEX('1. Out Res'!$A$4:$ZZ$48,MATCH($A10,'1. Out Res'!$A$4:$A$48,0),MATCH('10. M Cap Tot'!O$3,'1. Out Res'!$A$3:$ZZ$3,0))="",INDEX('29. Tot Pop'!$A$4:$ZZ$48,MATCH($A10,'29. Tot Pop'!$A$4:$A$48,0),MATCH('10. M Cap Tot'!O$3,'29. Tot Pop'!$A$3:$ZZ$3,0))=""),"n/a",IFERROR(INDEX('1. Out Res'!$A$4:$ZZ$48,MATCH($A10,'1. Out Res'!$A$4:$A$48,0),MATCH('10. M Cap Tot'!O$3,'1. Out Res'!$A$3:$ZZ$3,0))/INDEX('29. Tot Pop'!$A$4:$ZZ$48,MATCH($A10,'29. Tot Pop'!$A$4:$A$48,0),MATCH('10. M Cap Tot'!O$3,'29. Tot Pop'!$A$3:$ZZ$3,0))*1000000,"n/a")),"n/a")</f>
        <v>47493.27860696517</v>
      </c>
    </row>
    <row r="11" spans="1:15" ht="15" customHeight="1" x14ac:dyDescent="0.25">
      <c r="A11" s="83" t="s">
        <v>38</v>
      </c>
      <c r="B11" s="84">
        <v>4411.2020899218796</v>
      </c>
      <c r="C11" s="84">
        <v>4466.3051991631401</v>
      </c>
      <c r="D11" s="84">
        <v>4608.61258273364</v>
      </c>
      <c r="E11" s="84">
        <v>4809.0685771216904</v>
      </c>
      <c r="F11" s="84">
        <v>5061.6135641030296</v>
      </c>
      <c r="G11" s="84">
        <v>5401.7261626515001</v>
      </c>
      <c r="H11" s="84">
        <v>5763.3309150783098</v>
      </c>
      <c r="I11" s="84">
        <v>6128.0777766036099</v>
      </c>
      <c r="J11" s="84">
        <v>6513.1349249346904</v>
      </c>
      <c r="K11" s="84">
        <v>7104.3736109732699</v>
      </c>
      <c r="L11" s="84">
        <v>7877.7079973209102</v>
      </c>
      <c r="M11" s="74">
        <v>8131.0711597763802</v>
      </c>
      <c r="N11" s="74">
        <v>8705.1088720559692</v>
      </c>
      <c r="O11" s="74">
        <f>IFERROR(IF(OR(INDEX('1. Out Res'!$A$4:$ZZ$48,MATCH($A11,'1. Out Res'!$A$4:$A$48,0),MATCH('10. M Cap Tot'!O$3,'1. Out Res'!$A$3:$ZZ$3,0))="",INDEX('29. Tot Pop'!$A$4:$ZZ$48,MATCH($A11,'29. Tot Pop'!$A$4:$A$48,0),MATCH('10. M Cap Tot'!O$3,'29. Tot Pop'!$A$3:$ZZ$3,0))=""),"n/a",IFERROR(INDEX('1. Out Res'!$A$4:$ZZ$48,MATCH($A11,'1. Out Res'!$A$4:$A$48,0),MATCH('10. M Cap Tot'!O$3,'1. Out Res'!$A$3:$ZZ$3,0))/INDEX('29. Tot Pop'!$A$4:$ZZ$48,MATCH($A11,'29. Tot Pop'!$A$4:$A$48,0),MATCH('10. M Cap Tot'!O$3,'29. Tot Pop'!$A$3:$ZZ$3,0))*1000000,"n/a")),"n/a")</f>
        <v>9645.1511311952072</v>
      </c>
    </row>
    <row r="12" spans="1:15" ht="15" customHeight="1" x14ac:dyDescent="0.25">
      <c r="A12" s="83" t="s">
        <v>39</v>
      </c>
      <c r="B12" s="84">
        <v>15986.2491522822</v>
      </c>
      <c r="C12" s="84">
        <v>16273.872357175</v>
      </c>
      <c r="D12" s="84">
        <v>16466.2546525855</v>
      </c>
      <c r="E12" s="84">
        <v>16805.400389966399</v>
      </c>
      <c r="F12" s="84">
        <v>17140.645285447801</v>
      </c>
      <c r="G12" s="84">
        <v>17467.453798877301</v>
      </c>
      <c r="H12" s="84">
        <v>17736.022912574201</v>
      </c>
      <c r="I12" s="84">
        <v>18186.887170869999</v>
      </c>
      <c r="J12" s="84">
        <v>18751.950123178998</v>
      </c>
      <c r="K12" s="84">
        <v>19472.900413875301</v>
      </c>
      <c r="L12" s="84">
        <v>19702.640891049999</v>
      </c>
      <c r="M12" s="74">
        <v>19318.9395341815</v>
      </c>
      <c r="N12" s="74">
        <v>18872.735909645002</v>
      </c>
      <c r="O12" s="74">
        <f>IFERROR(IF(OR(INDEX('1. Out Res'!$A$4:$ZZ$48,MATCH($A12,'1. Out Res'!$A$4:$A$48,0),MATCH('10. M Cap Tot'!O$3,'1. Out Res'!$A$3:$ZZ$3,0))="",INDEX('29. Tot Pop'!$A$4:$ZZ$48,MATCH($A12,'29. Tot Pop'!$A$4:$A$48,0),MATCH('10. M Cap Tot'!O$3,'29. Tot Pop'!$A$3:$ZZ$3,0))=""),"n/a",IFERROR(INDEX('1. Out Res'!$A$4:$ZZ$48,MATCH($A12,'1. Out Res'!$A$4:$A$48,0),MATCH('10. M Cap Tot'!O$3,'1. Out Res'!$A$3:$ZZ$3,0))/INDEX('29. Tot Pop'!$A$4:$ZZ$48,MATCH($A12,'29. Tot Pop'!$A$4:$A$48,0),MATCH('10. M Cap Tot'!O$3,'29. Tot Pop'!$A$3:$ZZ$3,0))*1000000,"n/a")),"n/a")</f>
        <v>18799.221652220062</v>
      </c>
    </row>
    <row r="13" spans="1:15" ht="15" customHeight="1" x14ac:dyDescent="0.25">
      <c r="A13" s="83" t="s">
        <v>40</v>
      </c>
      <c r="B13" s="84">
        <v>13328.4346183708</v>
      </c>
      <c r="C13" s="84">
        <v>12418.0282574712</v>
      </c>
      <c r="D13" s="84">
        <v>12591.3649280189</v>
      </c>
      <c r="E13" s="84">
        <v>13036.7902339988</v>
      </c>
      <c r="F13" s="84">
        <v>13496.0941658991</v>
      </c>
      <c r="G13" s="84">
        <v>14282.721568938299</v>
      </c>
      <c r="H13" s="84">
        <v>15062.1941644811</v>
      </c>
      <c r="I13" s="84">
        <v>16029.684202983201</v>
      </c>
      <c r="J13" s="84">
        <v>16847.907738919599</v>
      </c>
      <c r="K13" s="84">
        <v>17952.136641876699</v>
      </c>
      <c r="L13" s="84">
        <v>18849.404785107399</v>
      </c>
      <c r="M13" s="74">
        <v>18953.903098584098</v>
      </c>
      <c r="N13" s="74">
        <v>18741.400000000001</v>
      </c>
      <c r="O13" s="74">
        <f>IFERROR(IF(OR(INDEX('1. Out Res'!$A$4:$ZZ$48,MATCH($A13,'1. Out Res'!$A$4:$A$48,0),MATCH('10. M Cap Tot'!O$3,'1. Out Res'!$A$3:$ZZ$3,0))="",INDEX('29. Tot Pop'!$A$4:$ZZ$48,MATCH($A13,'29. Tot Pop'!$A$4:$A$48,0),MATCH('10. M Cap Tot'!O$3,'29. Tot Pop'!$A$3:$ZZ$3,0))=""),"n/a",IFERROR(INDEX('1. Out Res'!$A$4:$ZZ$48,MATCH($A13,'1. Out Res'!$A$4:$A$48,0),MATCH('10. M Cap Tot'!O$3,'1. Out Res'!$A$3:$ZZ$3,0))/INDEX('29. Tot Pop'!$A$4:$ZZ$48,MATCH($A13,'29. Tot Pop'!$A$4:$A$48,0),MATCH('10. M Cap Tot'!O$3,'29. Tot Pop'!$A$3:$ZZ$3,0))*1000000,"n/a")),"n/a")</f>
        <v>18694.626017331666</v>
      </c>
    </row>
    <row r="14" spans="1:15" ht="15" customHeight="1" x14ac:dyDescent="0.25">
      <c r="A14" s="83" t="s">
        <v>41</v>
      </c>
      <c r="B14" s="84">
        <v>14750.205096859299</v>
      </c>
      <c r="C14" s="84">
        <v>15011.994101714999</v>
      </c>
      <c r="D14" s="84">
        <v>15320.649603665301</v>
      </c>
      <c r="E14" s="84">
        <v>15757.3252499026</v>
      </c>
      <c r="F14" s="84">
        <v>16147.124494881</v>
      </c>
      <c r="G14" s="84">
        <v>16708.463171478201</v>
      </c>
      <c r="H14" s="84">
        <v>17465.224535054</v>
      </c>
      <c r="I14" s="84">
        <v>18434.6965563261</v>
      </c>
      <c r="J14" s="84">
        <v>19592.250970842</v>
      </c>
      <c r="K14" s="84">
        <v>20978.081290114598</v>
      </c>
      <c r="L14" s="84">
        <v>22138.830496027302</v>
      </c>
      <c r="M14" s="74">
        <v>22182.7835599219</v>
      </c>
      <c r="N14" s="74">
        <v>22664.625432465698</v>
      </c>
      <c r="O14" s="74">
        <f>IFERROR(IF(OR(INDEX('1. Out Res'!$A$4:$ZZ$48,MATCH($A14,'1. Out Res'!$A$4:$A$48,0),MATCH('10. M Cap Tot'!O$3,'1. Out Res'!$A$3:$ZZ$3,0))="",INDEX('29. Tot Pop'!$A$4:$ZZ$48,MATCH($A14,'29. Tot Pop'!$A$4:$A$48,0),MATCH('10. M Cap Tot'!O$3,'29. Tot Pop'!$A$3:$ZZ$3,0))=""),"n/a",IFERROR(INDEX('1. Out Res'!$A$4:$ZZ$48,MATCH($A14,'1. Out Res'!$A$4:$A$48,0),MATCH('10. M Cap Tot'!O$3,'1. Out Res'!$A$3:$ZZ$3,0))/INDEX('29. Tot Pop'!$A$4:$ZZ$48,MATCH($A14,'29. Tot Pop'!$A$4:$A$48,0),MATCH('10. M Cap Tot'!O$3,'29. Tot Pop'!$A$3:$ZZ$3,0))*1000000,"n/a")),"n/a")</f>
        <v>23123.381469595693</v>
      </c>
    </row>
    <row r="15" spans="1:15" ht="15" customHeight="1" x14ac:dyDescent="0.25">
      <c r="A15" s="83" t="s">
        <v>42</v>
      </c>
      <c r="B15" s="84">
        <v>6732.0283958570499</v>
      </c>
      <c r="C15" s="84">
        <v>6457.38014279853</v>
      </c>
      <c r="D15" s="84">
        <v>6352.1275702957</v>
      </c>
      <c r="E15" s="84">
        <v>6225.1692712242702</v>
      </c>
      <c r="F15" s="84">
        <v>5693.4750329848202</v>
      </c>
      <c r="G15" s="84">
        <v>5461.6265700289696</v>
      </c>
      <c r="H15" s="84">
        <v>5284.9015912147297</v>
      </c>
      <c r="I15" s="84">
        <v>4914.5690202496198</v>
      </c>
      <c r="J15" s="84">
        <v>4304.0276380280402</v>
      </c>
      <c r="K15" s="84">
        <v>2892.7876716792898</v>
      </c>
      <c r="L15" s="84">
        <v>2844.54962828097</v>
      </c>
      <c r="M15" s="74">
        <v>2732.5144214768202</v>
      </c>
      <c r="N15" s="74">
        <v>2594.6616195801798</v>
      </c>
      <c r="O15" s="74">
        <f>IFERROR(IF(OR(INDEX('1. Out Res'!$A$4:$ZZ$48,MATCH($A15,'1. Out Res'!$A$4:$A$48,0),MATCH('10. M Cap Tot'!O$3,'1. Out Res'!$A$3:$ZZ$3,0))="",INDEX('29. Tot Pop'!$A$4:$ZZ$48,MATCH($A15,'29. Tot Pop'!$A$4:$A$48,0),MATCH('10. M Cap Tot'!O$3,'29. Tot Pop'!$A$3:$ZZ$3,0))=""),"n/a",IFERROR(INDEX('1. Out Res'!$A$4:$ZZ$48,MATCH($A15,'1. Out Res'!$A$4:$A$48,0),MATCH('10. M Cap Tot'!O$3,'1. Out Res'!$A$3:$ZZ$3,0))/INDEX('29. Tot Pop'!$A$4:$ZZ$48,MATCH($A15,'29. Tot Pop'!$A$4:$A$48,0),MATCH('10. M Cap Tot'!O$3,'29. Tot Pop'!$A$3:$ZZ$3,0))*1000000,"n/a")),"n/a")</f>
        <v>2463.4953466308684</v>
      </c>
    </row>
    <row r="16" spans="1:15" ht="15" customHeight="1" x14ac:dyDescent="0.25">
      <c r="A16" s="83" t="s">
        <v>43</v>
      </c>
      <c r="B16" s="84">
        <v>2012.2481569541901</v>
      </c>
      <c r="C16" s="84">
        <v>1866.93049618244</v>
      </c>
      <c r="D16" s="84">
        <v>1735.8934339224299</v>
      </c>
      <c r="E16" s="84">
        <v>1516.22726326819</v>
      </c>
      <c r="F16" s="84">
        <v>1426.61587192446</v>
      </c>
      <c r="G16" s="84">
        <v>1388.27250798928</v>
      </c>
      <c r="H16" s="84">
        <v>1391.2822288079101</v>
      </c>
      <c r="I16" s="84">
        <v>1403.43809666584</v>
      </c>
      <c r="J16" s="84">
        <v>1363.5035879255599</v>
      </c>
      <c r="K16" s="84">
        <v>1506.5170226225</v>
      </c>
      <c r="L16" s="84">
        <v>1465.9981923085099</v>
      </c>
      <c r="M16" s="74">
        <v>1561.81995615293</v>
      </c>
      <c r="N16" s="74">
        <v>1611.99245628686</v>
      </c>
      <c r="O16" s="74">
        <f>IFERROR(IF(OR(INDEX('1. Out Res'!$A$4:$ZZ$48,MATCH($A16,'1. Out Res'!$A$4:$A$48,0),MATCH('10. M Cap Tot'!O$3,'1. Out Res'!$A$3:$ZZ$3,0))="",INDEX('29. Tot Pop'!$A$4:$ZZ$48,MATCH($A16,'29. Tot Pop'!$A$4:$A$48,0),MATCH('10. M Cap Tot'!O$3,'29. Tot Pop'!$A$3:$ZZ$3,0))=""),"n/a",IFERROR(INDEX('1. Out Res'!$A$4:$ZZ$48,MATCH($A16,'1. Out Res'!$A$4:$A$48,0),MATCH('10. M Cap Tot'!O$3,'1. Out Res'!$A$3:$ZZ$3,0))/INDEX('29. Tot Pop'!$A$4:$ZZ$48,MATCH($A16,'29. Tot Pop'!$A$4:$A$48,0),MATCH('10. M Cap Tot'!O$3,'29. Tot Pop'!$A$3:$ZZ$3,0))*1000000,"n/a")),"n/a")</f>
        <v>1833.5259864718303</v>
      </c>
    </row>
    <row r="17" spans="1:15" ht="15" customHeight="1" x14ac:dyDescent="0.25">
      <c r="A17" s="83" t="s">
        <v>44</v>
      </c>
      <c r="B17" s="84">
        <v>21236.850081504999</v>
      </c>
      <c r="C17" s="84">
        <v>20578.426861678199</v>
      </c>
      <c r="D17" s="84">
        <v>19533.396063522501</v>
      </c>
      <c r="E17" s="84">
        <v>18791.152009341498</v>
      </c>
      <c r="F17" s="84">
        <v>18237.364391405899</v>
      </c>
      <c r="G17" s="84">
        <v>17566.528432192801</v>
      </c>
      <c r="H17" s="84">
        <v>17245.184241775802</v>
      </c>
      <c r="I17" s="84">
        <v>16646.208179045101</v>
      </c>
      <c r="J17" s="84">
        <v>16294.083522008499</v>
      </c>
      <c r="K17" s="84">
        <v>15906.681229580799</v>
      </c>
      <c r="L17" s="84">
        <v>15440.6992563642</v>
      </c>
      <c r="M17" s="74">
        <v>15216.6551738202</v>
      </c>
      <c r="N17" s="74">
        <v>15419.2673292747</v>
      </c>
      <c r="O17" s="74">
        <f>IFERROR(IF(OR(INDEX('1. Out Res'!$A$4:$ZZ$48,MATCH($A17,'1. Out Res'!$A$4:$A$48,0),MATCH('10. M Cap Tot'!O$3,'1. Out Res'!$A$3:$ZZ$3,0))="",INDEX('29. Tot Pop'!$A$4:$ZZ$48,MATCH($A17,'29. Tot Pop'!$A$4:$A$48,0),MATCH('10. M Cap Tot'!O$3,'29. Tot Pop'!$A$3:$ZZ$3,0))=""),"n/a",IFERROR(INDEX('1. Out Res'!$A$4:$ZZ$48,MATCH($A17,'1. Out Res'!$A$4:$A$48,0),MATCH('10. M Cap Tot'!O$3,'1. Out Res'!$A$3:$ZZ$3,0))/INDEX('29. Tot Pop'!$A$4:$ZZ$48,MATCH($A17,'29. Tot Pop'!$A$4:$A$48,0),MATCH('10. M Cap Tot'!O$3,'29. Tot Pop'!$A$3:$ZZ$3,0))*1000000,"n/a")),"n/a")</f>
        <v>17265.611182323584</v>
      </c>
    </row>
    <row r="18" spans="1:15" ht="15" customHeight="1" x14ac:dyDescent="0.25">
      <c r="A18" s="83" t="s">
        <v>45</v>
      </c>
      <c r="B18" s="84">
        <v>6155.27672589349</v>
      </c>
      <c r="C18" s="84">
        <v>6054.9321526413896</v>
      </c>
      <c r="D18" s="84">
        <v>5908.5438631946899</v>
      </c>
      <c r="E18" s="84">
        <v>5959.8406542893299</v>
      </c>
      <c r="F18" s="84">
        <v>6091.0967412131504</v>
      </c>
      <c r="G18" s="84">
        <v>6196.2061213797197</v>
      </c>
      <c r="H18" s="84">
        <v>6265.5555050922303</v>
      </c>
      <c r="I18" s="84">
        <v>6411.5033612785501</v>
      </c>
      <c r="J18" s="84">
        <v>6564.4814227304296</v>
      </c>
      <c r="K18" s="84">
        <v>6919.2161220704602</v>
      </c>
      <c r="L18" s="84">
        <v>7232.80142363901</v>
      </c>
      <c r="M18" s="74">
        <v>7197.8101130594296</v>
      </c>
      <c r="N18" s="74">
        <v>7228</v>
      </c>
      <c r="O18" s="74">
        <f>IFERROR(IF(OR(INDEX('1. Out Res'!$A$4:$ZZ$48,MATCH($A18,'1. Out Res'!$A$4:$A$48,0),MATCH('10. M Cap Tot'!O$3,'1. Out Res'!$A$3:$ZZ$3,0))="",INDEX('29. Tot Pop'!$A$4:$ZZ$48,MATCH($A18,'29. Tot Pop'!$A$4:$A$48,0),MATCH('10. M Cap Tot'!O$3,'29. Tot Pop'!$A$3:$ZZ$3,0))=""),"n/a",IFERROR(INDEX('1. Out Res'!$A$4:$ZZ$48,MATCH($A18,'1. Out Res'!$A$4:$A$48,0),MATCH('10. M Cap Tot'!O$3,'1. Out Res'!$A$3:$ZZ$3,0))/INDEX('29. Tot Pop'!$A$4:$ZZ$48,MATCH($A18,'29. Tot Pop'!$A$4:$A$48,0),MATCH('10. M Cap Tot'!O$3,'29. Tot Pop'!$A$3:$ZZ$3,0))*1000000,"n/a")),"n/a")</f>
        <v>7477.1733016315184</v>
      </c>
    </row>
    <row r="19" spans="1:15" ht="15" customHeight="1" x14ac:dyDescent="0.25">
      <c r="A19" s="83" t="s">
        <v>46</v>
      </c>
      <c r="B19" s="84">
        <v>2608.6513196470501</v>
      </c>
      <c r="C19" s="84">
        <v>2501.13842171448</v>
      </c>
      <c r="D19" s="84">
        <v>2349.7307591228</v>
      </c>
      <c r="E19" s="84">
        <v>2267.2620054619701</v>
      </c>
      <c r="F19" s="84">
        <v>2240.7802709759499</v>
      </c>
      <c r="G19" s="84">
        <v>2236.8925745955598</v>
      </c>
      <c r="H19" s="84">
        <v>2120.5771981602402</v>
      </c>
      <c r="I19" s="84">
        <v>2175.7133452224198</v>
      </c>
      <c r="J19" s="84">
        <v>2190.3101943465199</v>
      </c>
      <c r="K19" s="84">
        <v>2379.5400753107301</v>
      </c>
      <c r="L19" s="84">
        <v>2512.7988326846198</v>
      </c>
      <c r="M19" s="74">
        <v>2544.0146828903498</v>
      </c>
      <c r="N19" s="74">
        <v>2699.42229264452</v>
      </c>
      <c r="O19" s="74">
        <f>IFERROR(IF(OR(INDEX('1. Out Res'!$A$4:$ZZ$48,MATCH($A19,'1. Out Res'!$A$4:$A$48,0),MATCH('10. M Cap Tot'!O$3,'1. Out Res'!$A$3:$ZZ$3,0))="",INDEX('29. Tot Pop'!$A$4:$ZZ$48,MATCH($A19,'29. Tot Pop'!$A$4:$A$48,0),MATCH('10. M Cap Tot'!O$3,'29. Tot Pop'!$A$3:$ZZ$3,0))=""),"n/a",IFERROR(INDEX('1. Out Res'!$A$4:$ZZ$48,MATCH($A19,'1. Out Res'!$A$4:$A$48,0),MATCH('10. M Cap Tot'!O$3,'1. Out Res'!$A$3:$ZZ$3,0))/INDEX('29. Tot Pop'!$A$4:$ZZ$48,MATCH($A19,'29. Tot Pop'!$A$4:$A$48,0),MATCH('10. M Cap Tot'!O$3,'29. Tot Pop'!$A$3:$ZZ$3,0))*1000000,"n/a")),"n/a")</f>
        <v>3011.3821138211383</v>
      </c>
    </row>
    <row r="20" spans="1:15" ht="15" customHeight="1" x14ac:dyDescent="0.25">
      <c r="A20" s="83" t="s">
        <v>47</v>
      </c>
      <c r="B20" s="84">
        <v>1958.9558139604601</v>
      </c>
      <c r="C20" s="84">
        <v>1985.59509809365</v>
      </c>
      <c r="D20" s="84">
        <v>2040.4474715573999</v>
      </c>
      <c r="E20" s="84">
        <v>2115.1817262539298</v>
      </c>
      <c r="F20" s="84">
        <v>2283.8385104263102</v>
      </c>
      <c r="G20" s="84">
        <v>2526.06829443689</v>
      </c>
      <c r="H20" s="84">
        <v>2771.902605325</v>
      </c>
      <c r="I20" s="84">
        <v>3026.64391464556</v>
      </c>
      <c r="J20" s="84">
        <v>3284.0746003170998</v>
      </c>
      <c r="K20" s="84">
        <v>3661.72094088022</v>
      </c>
      <c r="L20" s="84">
        <v>4088.0285730781002</v>
      </c>
      <c r="M20" s="74">
        <v>4260.6969777890099</v>
      </c>
      <c r="N20" s="74">
        <v>4390.3252063227601</v>
      </c>
      <c r="O20" s="74">
        <f>IFERROR(IF(OR(INDEX('1. Out Res'!$A$4:$ZZ$48,MATCH($A20,'1. Out Res'!$A$4:$A$48,0),MATCH('10. M Cap Tot'!O$3,'1. Out Res'!$A$3:$ZZ$3,0))="",INDEX('29. Tot Pop'!$A$4:$ZZ$48,MATCH($A20,'29. Tot Pop'!$A$4:$A$48,0),MATCH('10. M Cap Tot'!O$3,'29. Tot Pop'!$A$3:$ZZ$3,0))=""),"n/a",IFERROR(INDEX('1. Out Res'!$A$4:$ZZ$48,MATCH($A20,'1. Out Res'!$A$4:$A$48,0),MATCH('10. M Cap Tot'!O$3,'1. Out Res'!$A$3:$ZZ$3,0))/INDEX('29. Tot Pop'!$A$4:$ZZ$48,MATCH($A20,'29. Tot Pop'!$A$4:$A$48,0),MATCH('10. M Cap Tot'!O$3,'29. Tot Pop'!$A$3:$ZZ$3,0))*1000000,"n/a")),"n/a")</f>
        <v>5247.9082793022635</v>
      </c>
    </row>
    <row r="21" spans="1:15" ht="15" customHeight="1" x14ac:dyDescent="0.25">
      <c r="A21" s="83" t="s">
        <v>48</v>
      </c>
      <c r="B21" s="84">
        <v>41373.489338919702</v>
      </c>
      <c r="C21" s="84">
        <v>43551.771845247698</v>
      </c>
      <c r="D21" s="84">
        <v>45550.138262261702</v>
      </c>
      <c r="E21" s="84">
        <v>47248.640218275599</v>
      </c>
      <c r="F21" s="84">
        <v>49135.009344918602</v>
      </c>
      <c r="G21" s="84">
        <v>51900.6479115982</v>
      </c>
      <c r="H21" s="84">
        <v>54919.809636132602</v>
      </c>
      <c r="I21" s="84">
        <v>58073.543641084601</v>
      </c>
      <c r="J21" s="84">
        <v>62220.894797702596</v>
      </c>
      <c r="K21" s="84">
        <v>66900.886991319101</v>
      </c>
      <c r="L21" s="84">
        <v>69098.554842988102</v>
      </c>
      <c r="M21" s="74">
        <v>66497.278336100193</v>
      </c>
      <c r="N21" s="74">
        <v>65203.481883788401</v>
      </c>
      <c r="O21" s="74">
        <f>IFERROR(IF(OR(INDEX('1. Out Res'!$A$4:$ZZ$48,MATCH($A21,'1. Out Res'!$A$4:$A$48,0),MATCH('10. M Cap Tot'!O$3,'1. Out Res'!$A$3:$ZZ$3,0))="",INDEX('29. Tot Pop'!$A$4:$ZZ$48,MATCH($A21,'29. Tot Pop'!$A$4:$A$48,0),MATCH('10. M Cap Tot'!O$3,'29. Tot Pop'!$A$3:$ZZ$3,0))=""),"n/a",IFERROR(INDEX('1. Out Res'!$A$4:$ZZ$48,MATCH($A21,'1. Out Res'!$A$4:$A$48,0),MATCH('10. M Cap Tot'!O$3,'1. Out Res'!$A$3:$ZZ$3,0))/INDEX('29. Tot Pop'!$A$4:$ZZ$48,MATCH($A21,'29. Tot Pop'!$A$4:$A$48,0),MATCH('10. M Cap Tot'!O$3,'29. Tot Pop'!$A$3:$ZZ$3,0))*1000000,"n/a")),"n/a")</f>
        <v>62207.956679330979</v>
      </c>
    </row>
    <row r="22" spans="1:15" ht="15" customHeight="1" x14ac:dyDescent="0.25">
      <c r="A22" s="83" t="s">
        <v>49</v>
      </c>
      <c r="B22" s="84">
        <v>7396.0713310629199</v>
      </c>
      <c r="C22" s="84">
        <v>7759.3613390483997</v>
      </c>
      <c r="D22" s="84">
        <v>8364.6931703863793</v>
      </c>
      <c r="E22" s="84">
        <v>8881.2370505650597</v>
      </c>
      <c r="F22" s="84">
        <v>9333.6145554655195</v>
      </c>
      <c r="G22" s="84">
        <v>9880.5771056513495</v>
      </c>
      <c r="H22" s="84">
        <v>10403.593854122701</v>
      </c>
      <c r="I22" s="84">
        <v>11060.481117759</v>
      </c>
      <c r="J22" s="84">
        <v>11318.319975746501</v>
      </c>
      <c r="K22" s="84">
        <v>12515.0164696764</v>
      </c>
      <c r="L22" s="84">
        <v>15183.1867800703</v>
      </c>
      <c r="M22" s="74">
        <v>15409.9890969669</v>
      </c>
      <c r="N22" s="74">
        <v>14500.1357723851</v>
      </c>
      <c r="O22" s="74">
        <f>IFERROR(IF(OR(INDEX('1. Out Res'!$A$4:$ZZ$48,MATCH($A22,'1. Out Res'!$A$4:$A$48,0),MATCH('10. M Cap Tot'!O$3,'1. Out Res'!$A$3:$ZZ$3,0))="",INDEX('29. Tot Pop'!$A$4:$ZZ$48,MATCH($A22,'29. Tot Pop'!$A$4:$A$48,0),MATCH('10. M Cap Tot'!O$3,'29. Tot Pop'!$A$3:$ZZ$3,0))=""),"n/a",IFERROR(INDEX('1. Out Res'!$A$4:$ZZ$48,MATCH($A22,'1. Out Res'!$A$4:$A$48,0),MATCH('10. M Cap Tot'!O$3,'1. Out Res'!$A$3:$ZZ$3,0))/INDEX('29. Tot Pop'!$A$4:$ZZ$48,MATCH($A22,'29. Tot Pop'!$A$4:$A$48,0),MATCH('10. M Cap Tot'!O$3,'29. Tot Pop'!$A$3:$ZZ$3,0))*1000000,"n/a")),"n/a")</f>
        <v>15321.867709159911</v>
      </c>
    </row>
    <row r="23" spans="1:15" ht="15" customHeight="1" x14ac:dyDescent="0.25">
      <c r="A23" s="83" t="s">
        <v>50</v>
      </c>
      <c r="B23" s="84">
        <v>41464.529010394799</v>
      </c>
      <c r="C23" s="84">
        <v>40824.871905277701</v>
      </c>
      <c r="D23" s="84">
        <v>40835.296131642899</v>
      </c>
      <c r="E23" s="84">
        <v>41056.401955750298</v>
      </c>
      <c r="F23" s="84">
        <v>41476.707862362702</v>
      </c>
      <c r="G23" s="84">
        <v>41788.233321568201</v>
      </c>
      <c r="H23" s="84">
        <v>42278.589639629303</v>
      </c>
      <c r="I23" s="84">
        <v>42603.4056038009</v>
      </c>
      <c r="J23" s="84">
        <v>43196.629515237197</v>
      </c>
      <c r="K23" s="84">
        <v>44947.544879477799</v>
      </c>
      <c r="L23" s="84">
        <v>46234.731680518002</v>
      </c>
      <c r="M23" s="74">
        <v>46383.892105294297</v>
      </c>
      <c r="N23" s="74">
        <v>49609.032899955899</v>
      </c>
      <c r="O23" s="74">
        <f>IFERROR(IF(OR(INDEX('1. Out Res'!$A$4:$ZZ$48,MATCH($A23,'1. Out Res'!$A$4:$A$48,0),MATCH('10. M Cap Tot'!O$3,'1. Out Res'!$A$3:$ZZ$3,0))="",INDEX('29. Tot Pop'!$A$4:$ZZ$48,MATCH($A23,'29. Tot Pop'!$A$4:$A$48,0),MATCH('10. M Cap Tot'!O$3,'29. Tot Pop'!$A$3:$ZZ$3,0))=""),"n/a",IFERROR(INDEX('1. Out Res'!$A$4:$ZZ$48,MATCH($A23,'1. Out Res'!$A$4:$A$48,0),MATCH('10. M Cap Tot'!O$3,'1. Out Res'!$A$3:$ZZ$3,0))/INDEX('29. Tot Pop'!$A$4:$ZZ$48,MATCH($A23,'29. Tot Pop'!$A$4:$A$48,0),MATCH('10. M Cap Tot'!O$3,'29. Tot Pop'!$A$3:$ZZ$3,0))*1000000,"n/a")),"n/a")</f>
        <v>51870.128547247245</v>
      </c>
    </row>
    <row r="24" spans="1:15" ht="15" customHeight="1" x14ac:dyDescent="0.25">
      <c r="A24" s="83" t="s">
        <v>51</v>
      </c>
      <c r="B24" s="84">
        <v>2086.8656653692501</v>
      </c>
      <c r="C24" s="84">
        <v>2123.14589532132</v>
      </c>
      <c r="D24" s="84">
        <v>2171.4807041959202</v>
      </c>
      <c r="E24" s="84">
        <v>2325.6980298672802</v>
      </c>
      <c r="F24" s="84">
        <v>2359.7083958746098</v>
      </c>
      <c r="G24" s="84">
        <v>2452.0401279675102</v>
      </c>
      <c r="H24" s="84">
        <v>2547.0276336459401</v>
      </c>
      <c r="I24" s="84">
        <v>2742.6581090075101</v>
      </c>
      <c r="J24" s="84">
        <v>2755.8454082541798</v>
      </c>
      <c r="K24" s="84">
        <v>2944.5922241834601</v>
      </c>
      <c r="L24" s="84">
        <v>2819.4970939974901</v>
      </c>
      <c r="M24" s="74">
        <v>3009.0699802438498</v>
      </c>
      <c r="N24" s="74">
        <v>3168.8112061739198</v>
      </c>
      <c r="O24" s="74">
        <f>IFERROR(IF(OR(INDEX('1. Out Res'!$A$4:$ZZ$48,MATCH($A24,'1. Out Res'!$A$4:$A$48,0),MATCH('10. M Cap Tot'!O$3,'1. Out Res'!$A$3:$ZZ$3,0))="",INDEX('29. Tot Pop'!$A$4:$ZZ$48,MATCH($A24,'29. Tot Pop'!$A$4:$A$48,0),MATCH('10. M Cap Tot'!O$3,'29. Tot Pop'!$A$3:$ZZ$3,0))=""),"n/a",IFERROR(INDEX('1. Out Res'!$A$4:$ZZ$48,MATCH($A24,'1. Out Res'!$A$4:$A$48,0),MATCH('10. M Cap Tot'!O$3,'1. Out Res'!$A$3:$ZZ$3,0))/INDEX('29. Tot Pop'!$A$4:$ZZ$48,MATCH($A24,'29. Tot Pop'!$A$4:$A$48,0),MATCH('10. M Cap Tot'!O$3,'29. Tot Pop'!$A$3:$ZZ$3,0))*1000000,"n/a")),"n/a")</f>
        <v>3257.0153391642107</v>
      </c>
    </row>
    <row r="25" spans="1:15" ht="15" customHeight="1" x14ac:dyDescent="0.25">
      <c r="A25" s="83" t="s">
        <v>52</v>
      </c>
      <c r="B25" s="84">
        <v>10483.383382035099</v>
      </c>
      <c r="C25" s="84">
        <v>10163.2557279579</v>
      </c>
      <c r="D25" s="84">
        <v>9826.9916635186801</v>
      </c>
      <c r="E25" s="84">
        <v>9495.6809861412603</v>
      </c>
      <c r="F25" s="84">
        <v>9222.8949274416409</v>
      </c>
      <c r="G25" s="84">
        <v>9126.7601480682097</v>
      </c>
      <c r="H25" s="84">
        <v>9129.5067052102804</v>
      </c>
      <c r="I25" s="84">
        <v>9131.9935344481601</v>
      </c>
      <c r="J25" s="84">
        <v>9341.1859020898501</v>
      </c>
      <c r="K25" s="84">
        <v>9530.6465602123608</v>
      </c>
      <c r="L25" s="84">
        <v>9824.1583641179204</v>
      </c>
      <c r="M25" s="74">
        <v>9588.8497641144895</v>
      </c>
      <c r="N25" s="74">
        <v>9784.5658807379095</v>
      </c>
      <c r="O25" s="74">
        <v>10900</v>
      </c>
    </row>
    <row r="26" spans="1:15" ht="15" customHeight="1" x14ac:dyDescent="0.25">
      <c r="A26" s="83" t="s">
        <v>53</v>
      </c>
      <c r="B26" s="84">
        <v>436.25440268953298</v>
      </c>
      <c r="C26" s="84">
        <v>462.37452135363498</v>
      </c>
      <c r="D26" s="84">
        <v>506.563038103319</v>
      </c>
      <c r="E26" s="84">
        <v>579.827111340324</v>
      </c>
      <c r="F26" s="84">
        <v>652.44801524284401</v>
      </c>
      <c r="G26" s="84">
        <v>726.03162808379602</v>
      </c>
      <c r="H26" s="84">
        <v>808.08425946708303</v>
      </c>
      <c r="I26" s="84">
        <v>875.57701406218598</v>
      </c>
      <c r="J26" s="84">
        <v>949.56878548360203</v>
      </c>
      <c r="K26" s="84">
        <v>1059.6416167111099</v>
      </c>
      <c r="L26" s="84">
        <v>1125.4650742604199</v>
      </c>
      <c r="M26" s="74">
        <v>1113.5230756251501</v>
      </c>
      <c r="N26" s="74">
        <v>1160.55884988003</v>
      </c>
      <c r="O26" s="74">
        <f>IFERROR(IF(OR(INDEX('1. Out Res'!$A$4:$ZZ$48,MATCH($A26,'1. Out Res'!$A$4:$A$48,0),MATCH('10. M Cap Tot'!O$3,'1. Out Res'!$A$3:$ZZ$3,0))="",INDEX('29. Tot Pop'!$A$4:$ZZ$48,MATCH($A26,'29. Tot Pop'!$A$4:$A$48,0),MATCH('10. M Cap Tot'!O$3,'29. Tot Pop'!$A$3:$ZZ$3,0))=""),"n/a",IFERROR(INDEX('1. Out Res'!$A$4:$ZZ$48,MATCH($A26,'1. Out Res'!$A$4:$A$48,0),MATCH('10. M Cap Tot'!O$3,'1. Out Res'!$A$3:$ZZ$3,0))/INDEX('29. Tot Pop'!$A$4:$ZZ$48,MATCH($A26,'29. Tot Pop'!$A$4:$A$48,0),MATCH('10. M Cap Tot'!O$3,'29. Tot Pop'!$A$3:$ZZ$3,0))*1000000,"n/a")),"n/a")</f>
        <v>1210.1287148394845</v>
      </c>
    </row>
    <row r="27" spans="1:15" ht="15" customHeight="1" x14ac:dyDescent="0.25">
      <c r="A27" s="83" t="s">
        <v>54</v>
      </c>
      <c r="B27" s="84">
        <v>2535.1931287588</v>
      </c>
      <c r="C27" s="84">
        <v>2828.3984212421201</v>
      </c>
      <c r="D27" s="84">
        <v>3206.08632023677</v>
      </c>
      <c r="E27" s="84">
        <v>3636.3643071124902</v>
      </c>
      <c r="F27" s="84">
        <v>4147.9828065486099</v>
      </c>
      <c r="G27" s="84">
        <v>4669.9904679428701</v>
      </c>
      <c r="H27" s="84">
        <v>5193.8961477975899</v>
      </c>
      <c r="I27" s="84">
        <v>5687.8175098767597</v>
      </c>
      <c r="J27" s="84">
        <v>6190.5068146510603</v>
      </c>
      <c r="K27" s="84">
        <v>6900.8262419316798</v>
      </c>
      <c r="L27" s="84">
        <v>7654.86745203794</v>
      </c>
      <c r="M27" s="74">
        <v>7190.3657388236597</v>
      </c>
      <c r="N27" s="74">
        <v>7511.7605863711597</v>
      </c>
      <c r="O27" s="74">
        <f>IFERROR(IF(OR(INDEX('1. Out Res'!$A$4:$ZZ$48,MATCH($A27,'1. Out Res'!$A$4:$A$48,0),MATCH('10. M Cap Tot'!O$3,'1. Out Res'!$A$3:$ZZ$3,0))="",INDEX('29. Tot Pop'!$A$4:$ZZ$48,MATCH($A27,'29. Tot Pop'!$A$4:$A$48,0),MATCH('10. M Cap Tot'!O$3,'29. Tot Pop'!$A$3:$ZZ$3,0))=""),"n/a",IFERROR(INDEX('1. Out Res'!$A$4:$ZZ$48,MATCH($A27,'1. Out Res'!$A$4:$A$48,0),MATCH('10. M Cap Tot'!O$3,'1. Out Res'!$A$3:$ZZ$3,0))/INDEX('29. Tot Pop'!$A$4:$ZZ$48,MATCH($A27,'29. Tot Pop'!$A$4:$A$48,0),MATCH('10. M Cap Tot'!O$3,'29. Tot Pop'!$A$3:$ZZ$3,0))*1000000,"n/a")),"n/a")</f>
        <v>8081.8919224908122</v>
      </c>
    </row>
    <row r="28" spans="1:15" ht="15" customHeight="1" x14ac:dyDescent="0.25">
      <c r="A28" s="83" t="s">
        <v>55</v>
      </c>
      <c r="B28" s="84">
        <v>2558.50655997385</v>
      </c>
      <c r="C28" s="84">
        <v>2577.68888116063</v>
      </c>
      <c r="D28" s="84">
        <v>2594.7498526261702</v>
      </c>
      <c r="E28" s="84">
        <v>2678.3022133198601</v>
      </c>
      <c r="F28" s="84">
        <v>2769.6120702184098</v>
      </c>
      <c r="G28" s="84">
        <v>2892.6929974659902</v>
      </c>
      <c r="H28" s="84">
        <v>3018.55937451618</v>
      </c>
      <c r="I28" s="84">
        <v>3165.4450845496299</v>
      </c>
      <c r="J28" s="84">
        <v>3274.0720877959002</v>
      </c>
      <c r="K28" s="84">
        <v>3546.2691153104101</v>
      </c>
      <c r="L28" s="84">
        <v>3898.57534714642</v>
      </c>
      <c r="M28" s="74">
        <v>3907.4678361357601</v>
      </c>
      <c r="N28" s="74">
        <v>4048.1197994867098</v>
      </c>
      <c r="O28" s="74">
        <f>IFERROR(IF(OR(INDEX('1. Out Res'!$A$4:$ZZ$48,MATCH($A28,'1. Out Res'!$A$4:$A$48,0),MATCH('10. M Cap Tot'!O$3,'1. Out Res'!$A$3:$ZZ$3,0))="",INDEX('29. Tot Pop'!$A$4:$ZZ$48,MATCH($A28,'29. Tot Pop'!$A$4:$A$48,0),MATCH('10. M Cap Tot'!O$3,'29. Tot Pop'!$A$3:$ZZ$3,0))=""),"n/a",IFERROR(INDEX('1. Out Res'!$A$4:$ZZ$48,MATCH($A28,'1. Out Res'!$A$4:$A$48,0),MATCH('10. M Cap Tot'!O$3,'1. Out Res'!$A$3:$ZZ$3,0))/INDEX('29. Tot Pop'!$A$4:$ZZ$48,MATCH($A28,'29. Tot Pop'!$A$4:$A$48,0),MATCH('10. M Cap Tot'!O$3,'29. Tot Pop'!$A$3:$ZZ$3,0))*1000000,"n/a")),"n/a")</f>
        <v>4221.2593896713606</v>
      </c>
    </row>
    <row r="29" spans="1:15" ht="15" customHeight="1" x14ac:dyDescent="0.25">
      <c r="A29" s="83" t="s">
        <v>56</v>
      </c>
      <c r="B29" s="84">
        <v>12696.019470539901</v>
      </c>
      <c r="C29" s="84">
        <v>12191.7005240339</v>
      </c>
      <c r="D29" s="84">
        <v>11881.0414231329</v>
      </c>
      <c r="E29" s="84">
        <v>11326.369235104799</v>
      </c>
      <c r="F29" s="84">
        <v>11008.8730431001</v>
      </c>
      <c r="G29" s="84">
        <v>10697.024872579999</v>
      </c>
      <c r="H29" s="84">
        <v>10597.4258423132</v>
      </c>
      <c r="I29" s="84">
        <v>10387.539547640999</v>
      </c>
      <c r="J29" s="84">
        <v>10181.424841653599</v>
      </c>
      <c r="K29" s="84">
        <v>10277.624436706499</v>
      </c>
      <c r="L29" s="84">
        <v>10264.817581335399</v>
      </c>
      <c r="M29" s="74">
        <v>9814.1095374120196</v>
      </c>
      <c r="N29" s="74">
        <v>9759.4321601565007</v>
      </c>
      <c r="O29" s="74">
        <f>IFERROR(IF(OR(INDEX('1. Out Res'!$A$4:$ZZ$48,MATCH($A29,'1. Out Res'!$A$4:$A$48,0),MATCH('10. M Cap Tot'!O$3,'1. Out Res'!$A$3:$ZZ$3,0))="",INDEX('29. Tot Pop'!$A$4:$ZZ$48,MATCH($A29,'29. Tot Pop'!$A$4:$A$48,0),MATCH('10. M Cap Tot'!O$3,'29. Tot Pop'!$A$3:$ZZ$3,0))=""),"n/a",IFERROR(INDEX('1. Out Res'!$A$4:$ZZ$48,MATCH($A29,'1. Out Res'!$A$4:$A$48,0),MATCH('10. M Cap Tot'!O$3,'1. Out Res'!$A$3:$ZZ$3,0))/INDEX('29. Tot Pop'!$A$4:$ZZ$48,MATCH($A29,'29. Tot Pop'!$A$4:$A$48,0),MATCH('10. M Cap Tot'!O$3,'29. Tot Pop'!$A$3:$ZZ$3,0))*1000000,"n/a")),"n/a")</f>
        <v>9959.4011687536495</v>
      </c>
    </row>
    <row r="30" spans="1:15" ht="15.75" customHeight="1" x14ac:dyDescent="0.25">
      <c r="A30" s="85" t="s">
        <v>57</v>
      </c>
      <c r="B30" s="86">
        <v>35318.719028108499</v>
      </c>
      <c r="C30" s="86">
        <v>35619.830424576197</v>
      </c>
      <c r="D30" s="86">
        <v>35164.029206531297</v>
      </c>
      <c r="E30" s="86">
        <v>38500.443470882798</v>
      </c>
      <c r="F30" s="86">
        <v>39285.234722542802</v>
      </c>
      <c r="G30" s="86">
        <v>40217.156168291098</v>
      </c>
      <c r="H30" s="86">
        <v>40500.651300022597</v>
      </c>
      <c r="I30" s="86">
        <v>41387.079841864397</v>
      </c>
      <c r="J30" s="86">
        <v>45421.141125998598</v>
      </c>
      <c r="K30" s="86">
        <v>46788.7951559633</v>
      </c>
      <c r="L30" s="86">
        <v>44970.624910094797</v>
      </c>
      <c r="M30" s="75">
        <v>45271.167551303603</v>
      </c>
      <c r="N30" s="75">
        <v>44230.029560468</v>
      </c>
      <c r="O30" s="75">
        <f>IFERROR(IF(OR(INDEX('1. Out Res'!$A$4:$ZZ$48,MATCH($A30,'1. Out Res'!$A$4:$A$48,0),MATCH('10. M Cap Tot'!O$3,'1. Out Res'!$A$3:$ZZ$3,0))="",INDEX('29. Tot Pop'!$A$4:$ZZ$48,MATCH($A30,'29. Tot Pop'!$A$4:$A$48,0),MATCH('10. M Cap Tot'!O$3,'29. Tot Pop'!$A$3:$ZZ$3,0))=""),"n/a",IFERROR(INDEX('1. Out Res'!$A$4:$ZZ$48,MATCH($A30,'1. Out Res'!$A$4:$A$48,0),MATCH('10. M Cap Tot'!O$3,'1. Out Res'!$A$3:$ZZ$3,0))/INDEX('29. Tot Pop'!$A$4:$ZZ$48,MATCH($A30,'29. Tot Pop'!$A$4:$A$48,0),MATCH('10. M Cap Tot'!O$3,'29. Tot Pop'!$A$3:$ZZ$3,0))*1000000,"n/a")),"n/a")</f>
        <v>47799.188029470286</v>
      </c>
    </row>
    <row r="31" spans="1:15" ht="15.75" customHeight="1" x14ac:dyDescent="0.25"/>
    <row r="32" spans="1:15" ht="15" customHeight="1" x14ac:dyDescent="0.25">
      <c r="A32" s="81" t="s">
        <v>58</v>
      </c>
      <c r="B32" s="87">
        <v>13019.501113529501</v>
      </c>
      <c r="C32" s="87">
        <v>12792.762423095801</v>
      </c>
      <c r="D32" s="87">
        <v>12833.2037267141</v>
      </c>
      <c r="E32" s="87">
        <v>13018.5350655894</v>
      </c>
      <c r="F32" s="87">
        <v>13255.199456329099</v>
      </c>
      <c r="G32" s="87">
        <v>13606.1695844117</v>
      </c>
      <c r="H32" s="87">
        <v>14034.8124169651</v>
      </c>
      <c r="I32" s="87">
        <v>14567.6435750456</v>
      </c>
      <c r="J32" s="87">
        <v>15104.150011436001</v>
      </c>
      <c r="K32" s="87">
        <v>15901.077173924999</v>
      </c>
      <c r="L32" s="87">
        <v>16605.179791871498</v>
      </c>
      <c r="M32" s="76">
        <v>16600.569181232</v>
      </c>
      <c r="N32" s="76">
        <v>16718.4713651077</v>
      </c>
      <c r="O32" s="76" t="str">
        <f>IFERROR(IF(OR(INDEX('1. Out Res'!$A$4:$ZZ$48,MATCH($A32,'1. Out Res'!$A$4:$A$48,0),MATCH('10. M Cap Tot'!O$3,'1. Out Res'!$A$3:$ZZ$3,0))="",INDEX('29. Tot Pop'!$A$4:$ZZ$48,MATCH($A32,'29. Tot Pop'!$A$4:$A$48,0),MATCH('10. M Cap Tot'!O$3,'29. Tot Pop'!$A$3:$ZZ$3,0))=""),"n/a",IFERROR(INDEX('1. Out Res'!$A$4:$ZZ$48,MATCH($A32,'1. Out Res'!$A$4:$A$48,0),MATCH('10. M Cap Tot'!O$3,'1. Out Res'!$A$3:$ZZ$3,0))/INDEX('29. Tot Pop'!$A$4:$ZZ$48,MATCH($A32,'29. Tot Pop'!$A$4:$A$48,0),MATCH('10. M Cap Tot'!O$3,'29. Tot Pop'!$A$3:$ZZ$3,0))*1000000,"n/a")),"n/a")</f>
        <v>n/a</v>
      </c>
    </row>
    <row r="33" spans="1:15" ht="15.75" customHeight="1" x14ac:dyDescent="0.25">
      <c r="A33" s="85" t="s">
        <v>59</v>
      </c>
      <c r="B33" s="88">
        <v>11654.8157708217</v>
      </c>
      <c r="C33" s="88">
        <v>11497.0348248625</v>
      </c>
      <c r="D33" s="88">
        <v>11555.374366412399</v>
      </c>
      <c r="E33" s="88">
        <v>11799.445175188601</v>
      </c>
      <c r="F33" s="88">
        <v>12033.150418744</v>
      </c>
      <c r="G33" s="88">
        <v>12379.3032585986</v>
      </c>
      <c r="H33" s="88">
        <v>12761.1323520714</v>
      </c>
      <c r="I33" s="88">
        <v>13256.404274495701</v>
      </c>
      <c r="J33" s="88">
        <v>13806.609995360801</v>
      </c>
      <c r="K33" s="88">
        <v>14550.238795359501</v>
      </c>
      <c r="L33" s="88">
        <v>15081.485142830599</v>
      </c>
      <c r="M33" s="77">
        <v>15113.7992784912</v>
      </c>
      <c r="N33" s="77">
        <v>15311.7561811001</v>
      </c>
      <c r="O33" s="77" t="str">
        <f>IFERROR(IF(OR(INDEX('1. Out Res'!$A$4:$ZZ$48,MATCH($A33,'1. Out Res'!$A$4:$A$48,0),MATCH('10. M Cap Tot'!O$3,'1. Out Res'!$A$3:$ZZ$3,0))="",INDEX('29. Tot Pop'!$A$4:$ZZ$48,MATCH($A33,'29. Tot Pop'!$A$4:$A$48,0),MATCH('10. M Cap Tot'!O$3,'29. Tot Pop'!$A$3:$ZZ$3,0))=""),"n/a",IFERROR(INDEX('1. Out Res'!$A$4:$ZZ$48,MATCH($A33,'1. Out Res'!$A$4:$A$48,0),MATCH('10. M Cap Tot'!O$3,'1. Out Res'!$A$3:$ZZ$3,0))/INDEX('29. Tot Pop'!$A$4:$ZZ$48,MATCH($A33,'29. Tot Pop'!$A$4:$A$48,0),MATCH('10. M Cap Tot'!O$3,'29. Tot Pop'!$A$3:$ZZ$3,0))*1000000,"n/a")),"n/a")</f>
        <v>n/a</v>
      </c>
    </row>
    <row r="34" spans="1:15" ht="15.75" customHeight="1" x14ac:dyDescent="0.25">
      <c r="B34" s="78"/>
      <c r="C34" s="78"/>
      <c r="D34" s="78"/>
      <c r="E34" s="78"/>
      <c r="F34" s="78"/>
      <c r="G34" s="78"/>
      <c r="H34" s="78"/>
      <c r="I34" s="78"/>
      <c r="J34" s="78"/>
      <c r="K34" s="78"/>
      <c r="L34" s="78"/>
      <c r="M34" s="78"/>
      <c r="N34" s="78"/>
      <c r="O34" s="78"/>
    </row>
    <row r="35" spans="1:15" ht="15" customHeight="1" x14ac:dyDescent="0.25">
      <c r="A35" s="81" t="s">
        <v>60</v>
      </c>
      <c r="B35" s="87">
        <v>25225.643431072102</v>
      </c>
      <c r="C35" s="87">
        <v>27780.025592402701</v>
      </c>
      <c r="D35" s="87">
        <v>28146.732330733699</v>
      </c>
      <c r="E35" s="87">
        <v>29438.725608909801</v>
      </c>
      <c r="F35" s="87">
        <v>35638.207873298699</v>
      </c>
      <c r="G35" s="87">
        <v>35735.486367528902</v>
      </c>
      <c r="H35" s="87">
        <v>35444.402737868499</v>
      </c>
      <c r="I35" s="87">
        <v>36706.917668933696</v>
      </c>
      <c r="J35" s="87">
        <v>34906.694653133403</v>
      </c>
      <c r="K35" s="87">
        <v>40542.764873914697</v>
      </c>
      <c r="L35" s="87">
        <v>42230.969060818199</v>
      </c>
      <c r="M35" s="76">
        <v>44135.820381445199</v>
      </c>
      <c r="N35" s="76">
        <v>49467.237796786503</v>
      </c>
      <c r="O35" s="76">
        <f>IFERROR(IF(OR(INDEX('1. Out Res'!$A$4:$ZZ$48,MATCH($A35,'1. Out Res'!$A$4:$A$48,0),MATCH('10. M Cap Tot'!O$3,'1. Out Res'!$A$3:$ZZ$3,0))="",INDEX('29. Tot Pop'!$A$4:$ZZ$48,MATCH($A35,'29. Tot Pop'!$A$4:$A$48,0),MATCH('10. M Cap Tot'!O$3,'29. Tot Pop'!$A$3:$ZZ$3,0))=""),"n/a",IFERROR(INDEX('1. Out Res'!$A$4:$ZZ$48,MATCH($A35,'1. Out Res'!$A$4:$A$48,0),MATCH('10. M Cap Tot'!O$3,'1. Out Res'!$A$3:$ZZ$3,0))/INDEX('29. Tot Pop'!$A$4:$ZZ$48,MATCH($A35,'29. Tot Pop'!$A$4:$A$48,0),MATCH('10. M Cap Tot'!O$3,'29. Tot Pop'!$A$3:$ZZ$3,0))*1000000,"n/a")),"n/a")</f>
        <v>50448.521916411824</v>
      </c>
    </row>
    <row r="36" spans="1:15" ht="15" customHeight="1" x14ac:dyDescent="0.25">
      <c r="A36" s="83" t="s">
        <v>62</v>
      </c>
      <c r="B36" s="78">
        <v>52292.710681135497</v>
      </c>
      <c r="C36" s="78">
        <v>48591.589222865099</v>
      </c>
      <c r="D36" s="78">
        <v>47206.177253640402</v>
      </c>
      <c r="E36" s="78">
        <v>46962.850740845097</v>
      </c>
      <c r="F36" s="78">
        <v>52633.270605976002</v>
      </c>
      <c r="G36" s="78">
        <v>51375.868964247798</v>
      </c>
      <c r="H36" s="78">
        <v>52968.404637871397</v>
      </c>
      <c r="I36" s="78">
        <v>55988.3290859142</v>
      </c>
      <c r="J36" s="78">
        <v>55772.764383258604</v>
      </c>
      <c r="K36" s="78">
        <v>60909.704584543899</v>
      </c>
      <c r="L36" s="78">
        <v>59876.381515152498</v>
      </c>
      <c r="M36" s="79">
        <v>56934.033693667203</v>
      </c>
      <c r="N36" s="79">
        <v>55183.220218066199</v>
      </c>
      <c r="O36" s="79">
        <f>IFERROR(IF(OR(INDEX('1. Out Res'!$A$4:$ZZ$48,MATCH($A36,'1. Out Res'!$A$4:$A$48,0),MATCH('10. M Cap Tot'!O$3,'1. Out Res'!$A$3:$ZZ$3,0))="",INDEX('29. Tot Pop'!$A$4:$ZZ$48,MATCH($A36,'29. Tot Pop'!$A$4:$A$48,0),MATCH('10. M Cap Tot'!O$3,'29. Tot Pop'!$A$3:$ZZ$3,0))=""),"n/a",IFERROR(INDEX('1. Out Res'!$A$4:$ZZ$48,MATCH($A36,'1. Out Res'!$A$4:$A$48,0),MATCH('10. M Cap Tot'!O$3,'1. Out Res'!$A$3:$ZZ$3,0))/INDEX('29. Tot Pop'!$A$4:$ZZ$48,MATCH($A36,'29. Tot Pop'!$A$4:$A$48,0),MATCH('10. M Cap Tot'!O$3,'29. Tot Pop'!$A$3:$ZZ$3,0))*1000000,"n/a")),"n/a")</f>
        <v>56371.174377224197</v>
      </c>
    </row>
    <row r="37" spans="1:15" ht="15" customHeight="1" x14ac:dyDescent="0.25">
      <c r="A37" s="83" t="s">
        <v>63</v>
      </c>
      <c r="B37" s="78">
        <v>88292.247166848407</v>
      </c>
      <c r="C37" s="78">
        <v>89570.938769755798</v>
      </c>
      <c r="D37" s="78">
        <v>93853.475628150598</v>
      </c>
      <c r="E37" s="78">
        <v>103604.243348406</v>
      </c>
      <c r="F37" s="78">
        <v>106161.215054559</v>
      </c>
      <c r="G37" s="78">
        <v>98926.315565198107</v>
      </c>
      <c r="H37" s="78">
        <v>105657.599237863</v>
      </c>
      <c r="I37" s="78">
        <v>112423.730583318</v>
      </c>
      <c r="J37" s="78" t="str">
        <f>IFERROR(IF(OR(INDEX('1. Out Res'!$A$4:$ZZ$48,MATCH($A37,'1. Out Res'!$A$4:$A$48,0),MATCH('10. M Cap Tot'!J$3,'1. Out Res'!$A$3:$ZZ$3,0))="",INDEX('29. Tot Pop'!$A$4:$ZZ$48,MATCH($A37,'29. Tot Pop'!$A$4:$A$48,0),MATCH('10. M Cap Tot'!J$3,'29. Tot Pop'!$A$3:$ZZ$3,0))=""),"n/a",IFERROR(INDEX('1. Out Res'!$A$4:$ZZ$48,MATCH($A37,'1. Out Res'!$A$4:$A$48,0),MATCH('10. M Cap Tot'!J$3,'1. Out Res'!$A$3:$ZZ$3,0))/INDEX('29. Tot Pop'!$A$4:$ZZ$48,MATCH($A37,'29. Tot Pop'!$A$4:$A$48,0),MATCH('10. M Cap Tot'!J$3,'29. Tot Pop'!$A$3:$ZZ$3,0))*1000000,"n/a")),"n/a")</f>
        <v>n/a</v>
      </c>
      <c r="K37" s="78" t="str">
        <f>IFERROR(IF(OR(INDEX('1. Out Res'!$A$4:$ZZ$48,MATCH($A37,'1. Out Res'!$A$4:$A$48,0),MATCH('10. M Cap Tot'!K$3,'1. Out Res'!$A$3:$ZZ$3,0))="",INDEX('29. Tot Pop'!$A$4:$ZZ$48,MATCH($A37,'29. Tot Pop'!$A$4:$A$48,0),MATCH('10. M Cap Tot'!K$3,'29. Tot Pop'!$A$3:$ZZ$3,0))=""),"n/a",IFERROR(INDEX('1. Out Res'!$A$4:$ZZ$48,MATCH($A37,'1. Out Res'!$A$4:$A$48,0),MATCH('10. M Cap Tot'!K$3,'1. Out Res'!$A$3:$ZZ$3,0))/INDEX('29. Tot Pop'!$A$4:$ZZ$48,MATCH($A37,'29. Tot Pop'!$A$4:$A$48,0),MATCH('10. M Cap Tot'!K$3,'29. Tot Pop'!$A$3:$ZZ$3,0))*1000000,"n/a")),"n/a")</f>
        <v>n/a</v>
      </c>
      <c r="L37" s="78" t="str">
        <f>IFERROR(IF(OR(INDEX('1. Out Res'!$A$4:$ZZ$48,MATCH($A37,'1. Out Res'!$A$4:$A$48,0),MATCH('10. M Cap Tot'!L$3,'1. Out Res'!$A$3:$ZZ$3,0))="",INDEX('29. Tot Pop'!$A$4:$ZZ$48,MATCH($A37,'29. Tot Pop'!$A$4:$A$48,0),MATCH('10. M Cap Tot'!L$3,'29. Tot Pop'!$A$3:$ZZ$3,0))=""),"n/a",IFERROR(INDEX('1. Out Res'!$A$4:$ZZ$48,MATCH($A37,'1. Out Res'!$A$4:$A$48,0),MATCH('10. M Cap Tot'!L$3,'1. Out Res'!$A$3:$ZZ$3,0))/INDEX('29. Tot Pop'!$A$4:$ZZ$48,MATCH($A37,'29. Tot Pop'!$A$4:$A$48,0),MATCH('10. M Cap Tot'!L$3,'29. Tot Pop'!$A$3:$ZZ$3,0))*1000000,"n/a")),"n/a")</f>
        <v>n/a</v>
      </c>
      <c r="M37" s="79" t="str">
        <f>IFERROR(IF(OR(INDEX('1. Out Res'!$A$4:$ZZ$48,MATCH($A37,'1. Out Res'!$A$4:$A$48,0),MATCH('10. M Cap Tot'!M$3,'1. Out Res'!$A$3:$ZZ$3,0))="",INDEX('29. Tot Pop'!$A$4:$ZZ$48,MATCH($A37,'29. Tot Pop'!$A$4:$A$48,0),MATCH('10. M Cap Tot'!M$3,'29. Tot Pop'!$A$3:$ZZ$3,0))=""),"n/a",IFERROR(INDEX('1. Out Res'!$A$4:$ZZ$48,MATCH($A37,'1. Out Res'!$A$4:$A$48,0),MATCH('10. M Cap Tot'!M$3,'1. Out Res'!$A$3:$ZZ$3,0))/INDEX('29. Tot Pop'!$A$4:$ZZ$48,MATCH($A37,'29. Tot Pop'!$A$4:$A$48,0),MATCH('10. M Cap Tot'!M$3,'29. Tot Pop'!$A$3:$ZZ$3,0))*1000000,"n/a")),"n/a")</f>
        <v>n/a</v>
      </c>
      <c r="N37" s="79" t="str">
        <f>IFERROR(IF(OR(INDEX('1. Out Res'!$A$4:$ZZ$48,MATCH($A37,'1. Out Res'!$A$4:$A$48,0),MATCH('10. M Cap Tot'!N$3,'1. Out Res'!$A$3:$ZZ$3,0))="",INDEX('29. Tot Pop'!$A$4:$ZZ$48,MATCH($A37,'29. Tot Pop'!$A$4:$A$48,0),MATCH('10. M Cap Tot'!N$3,'29. Tot Pop'!$A$3:$ZZ$3,0))=""),"n/a",IFERROR(INDEX('1. Out Res'!$A$4:$ZZ$48,MATCH($A37,'1. Out Res'!$A$4:$A$48,0),MATCH('10. M Cap Tot'!N$3,'1. Out Res'!$A$3:$ZZ$3,0))/INDEX('29. Tot Pop'!$A$4:$ZZ$48,MATCH($A37,'29. Tot Pop'!$A$4:$A$48,0),MATCH('10. M Cap Tot'!N$3,'29. Tot Pop'!$A$3:$ZZ$3,0))*1000000,"n/a")),"n/a")</f>
        <v>n/a</v>
      </c>
      <c r="O37" s="79" t="str">
        <f>IFERROR(IF(OR(INDEX('1. Out Res'!$A$4:$ZZ$48,MATCH($A37,'1. Out Res'!$A$4:$A$48,0),MATCH('10. M Cap Tot'!O$3,'1. Out Res'!$A$3:$ZZ$3,0))="",INDEX('29. Tot Pop'!$A$4:$ZZ$48,MATCH($A37,'29. Tot Pop'!$A$4:$A$48,0),MATCH('10. M Cap Tot'!O$3,'29. Tot Pop'!$A$3:$ZZ$3,0))=""),"n/a",IFERROR(INDEX('1. Out Res'!$A$4:$ZZ$48,MATCH($A37,'1. Out Res'!$A$4:$A$48,0),MATCH('10. M Cap Tot'!O$3,'1. Out Res'!$A$3:$ZZ$3,0))/INDEX('29. Tot Pop'!$A$4:$ZZ$48,MATCH($A37,'29. Tot Pop'!$A$4:$A$48,0),MATCH('10. M Cap Tot'!O$3,'29. Tot Pop'!$A$3:$ZZ$3,0))*1000000,"n/a")),"n/a")</f>
        <v>n/a</v>
      </c>
    </row>
    <row r="38" spans="1:15" ht="15.75" customHeight="1" x14ac:dyDescent="0.25">
      <c r="A38" s="85" t="s">
        <v>64</v>
      </c>
      <c r="B38" s="88">
        <v>23643.790381279199</v>
      </c>
      <c r="C38" s="88">
        <v>23212.8026836711</v>
      </c>
      <c r="D38" s="88">
        <v>25057.083392950801</v>
      </c>
      <c r="E38" s="88">
        <v>27066.871146946502</v>
      </c>
      <c r="F38" s="88">
        <v>23654.415500232299</v>
      </c>
      <c r="G38" s="88">
        <v>23433.2903284243</v>
      </c>
      <c r="H38" s="88">
        <v>23763.023460358301</v>
      </c>
      <c r="I38" s="88">
        <v>25642.888285673202</v>
      </c>
      <c r="J38" s="88">
        <v>24911.989644849698</v>
      </c>
      <c r="K38" s="88">
        <v>27776.408321632101</v>
      </c>
      <c r="L38" s="88">
        <v>27284.443413662</v>
      </c>
      <c r="M38" s="77">
        <v>27503.0855509426</v>
      </c>
      <c r="N38" s="77">
        <v>28657.845318233001</v>
      </c>
      <c r="O38" s="77">
        <f>IFERROR(IF(OR(INDEX('1. Out Res'!$A$4:$ZZ$48,MATCH($A38,'1. Out Res'!$A$4:$A$48,0),MATCH('10. M Cap Tot'!O$3,'1. Out Res'!$A$3:$ZZ$3,0))="",INDEX('29. Tot Pop'!$A$4:$ZZ$48,MATCH($A38,'29. Tot Pop'!$A$4:$A$48,0),MATCH('10. M Cap Tot'!O$3,'29. Tot Pop'!$A$3:$ZZ$3,0))=""),"n/a",IFERROR(INDEX('1. Out Res'!$A$4:$ZZ$48,MATCH($A38,'1. Out Res'!$A$4:$A$48,0),MATCH('10. M Cap Tot'!O$3,'1. Out Res'!$A$3:$ZZ$3,0))/INDEX('29. Tot Pop'!$A$4:$ZZ$48,MATCH($A38,'29. Tot Pop'!$A$4:$A$48,0),MATCH('10. M Cap Tot'!O$3,'29. Tot Pop'!$A$3:$ZZ$3,0))*1000000,"n/a")),"n/a")</f>
        <v>28953.674788089858</v>
      </c>
    </row>
    <row r="39" spans="1:15" ht="15.75" customHeight="1" x14ac:dyDescent="0.25"/>
    <row r="40" spans="1:15" ht="15" customHeight="1" x14ac:dyDescent="0.25">
      <c r="A40" s="81" t="s">
        <v>65</v>
      </c>
      <c r="B40" s="87">
        <v>43955.349287395999</v>
      </c>
      <c r="C40" s="87">
        <v>37278.885972361</v>
      </c>
      <c r="D40" s="87">
        <v>40756.582141881103</v>
      </c>
      <c r="E40" s="87">
        <v>42768.549125265999</v>
      </c>
      <c r="F40" s="87">
        <v>45744.3657651799</v>
      </c>
      <c r="G40" s="87">
        <v>45705.824108416797</v>
      </c>
      <c r="H40" s="87">
        <v>44676.906131482203</v>
      </c>
      <c r="I40" s="87">
        <v>44775.400976120902</v>
      </c>
      <c r="J40" s="87">
        <v>46129.597313363702</v>
      </c>
      <c r="K40" s="87">
        <v>50493.182684719497</v>
      </c>
      <c r="L40" s="87">
        <v>52816.1213662265</v>
      </c>
      <c r="M40" s="76">
        <v>51410.242176000203</v>
      </c>
      <c r="N40" s="76">
        <v>50156.726835417401</v>
      </c>
      <c r="O40" s="76">
        <v>51961</v>
      </c>
    </row>
    <row r="41" spans="1:15" ht="15" customHeight="1" x14ac:dyDescent="0.25">
      <c r="A41" s="83" t="s">
        <v>66</v>
      </c>
      <c r="B41" s="78">
        <v>475.49870348991197</v>
      </c>
      <c r="C41" s="78">
        <v>518.51324335307095</v>
      </c>
      <c r="D41" s="78">
        <v>666.89710696970496</v>
      </c>
      <c r="E41" s="78">
        <v>571.69582058961498</v>
      </c>
      <c r="F41" s="78">
        <v>762.57858438069695</v>
      </c>
      <c r="G41" s="78">
        <v>690.42752021746401</v>
      </c>
      <c r="H41" s="78">
        <v>641.30151101894205</v>
      </c>
      <c r="I41" s="78">
        <v>667.38262492836702</v>
      </c>
      <c r="J41" s="78">
        <v>524.58530681073898</v>
      </c>
      <c r="K41" s="78">
        <v>602.69817099651402</v>
      </c>
      <c r="L41" s="78">
        <v>765.56420482606097</v>
      </c>
      <c r="M41" s="79">
        <v>895.14700400655795</v>
      </c>
      <c r="N41" s="79">
        <v>856.976986860426</v>
      </c>
      <c r="O41" s="79">
        <f>IFERROR(IF(OR(INDEX('1. Out Res'!$A$4:$ZZ$48,MATCH($A41,'1. Out Res'!$A$4:$A$48,0),MATCH('10. M Cap Tot'!O$3,'1. Out Res'!$A$3:$ZZ$3,0))="",INDEX('29. Tot Pop'!$A$4:$ZZ$48,MATCH($A41,'29. Tot Pop'!$A$4:$A$48,0),MATCH('10. M Cap Tot'!O$3,'29. Tot Pop'!$A$3:$ZZ$3,0))=""),"n/a",IFERROR(INDEX('1. Out Res'!$A$4:$ZZ$48,MATCH($A41,'1. Out Res'!$A$4:$A$48,0),MATCH('10. M Cap Tot'!O$3,'1. Out Res'!$A$3:$ZZ$3,0))/INDEX('29. Tot Pop'!$A$4:$ZZ$48,MATCH($A41,'29. Tot Pop'!$A$4:$A$48,0),MATCH('10. M Cap Tot'!O$3,'29. Tot Pop'!$A$3:$ZZ$3,0))*1000000,"n/a")),"n/a")</f>
        <v>954.3954037530209</v>
      </c>
    </row>
    <row r="42" spans="1:15" ht="15" customHeight="1" x14ac:dyDescent="0.25">
      <c r="A42" s="83" t="s">
        <v>67</v>
      </c>
      <c r="B42" s="78">
        <v>24991.6490785524</v>
      </c>
      <c r="C42" s="78">
        <v>23304.9212503323</v>
      </c>
      <c r="D42" s="78">
        <v>25287.271756749298</v>
      </c>
      <c r="E42" s="78">
        <v>24862.996170645001</v>
      </c>
      <c r="F42" s="78">
        <v>27815.976370923301</v>
      </c>
      <c r="G42" s="78">
        <v>27274.429116644202</v>
      </c>
      <c r="H42" s="78">
        <v>26759.202949452902</v>
      </c>
      <c r="I42" s="78">
        <v>29870.901237997499</v>
      </c>
      <c r="J42" s="78">
        <v>28946.454770441898</v>
      </c>
      <c r="K42" s="78">
        <v>31399.1981893095</v>
      </c>
      <c r="L42" s="78">
        <v>31684.693027478799</v>
      </c>
      <c r="M42" s="79">
        <v>30468.727429876399</v>
      </c>
      <c r="N42" s="79">
        <v>25140.137847188998</v>
      </c>
      <c r="O42" s="79">
        <f>IFERROR(IF(OR(INDEX('1. Out Res'!$A$4:$ZZ$48,MATCH($A42,'1. Out Res'!$A$4:$A$48,0),MATCH('10. M Cap Tot'!O$3,'1. Out Res'!$A$3:$ZZ$3,0))="",INDEX('29. Tot Pop'!$A$4:$ZZ$48,MATCH($A42,'29. Tot Pop'!$A$4:$A$48,0),MATCH('10. M Cap Tot'!O$3,'29. Tot Pop'!$A$3:$ZZ$3,0))=""),"n/a",IFERROR(INDEX('1. Out Res'!$A$4:$ZZ$48,MATCH($A42,'1. Out Res'!$A$4:$A$48,0),MATCH('10. M Cap Tot'!O$3,'1. Out Res'!$A$3:$ZZ$3,0))/INDEX('29. Tot Pop'!$A$4:$ZZ$48,MATCH($A42,'29. Tot Pop'!$A$4:$A$48,0),MATCH('10. M Cap Tot'!O$3,'29. Tot Pop'!$A$3:$ZZ$3,0))*1000000,"n/a")),"n/a")</f>
        <v>34409.883756594725</v>
      </c>
    </row>
    <row r="43" spans="1:15" ht="15" customHeight="1" x14ac:dyDescent="0.25">
      <c r="A43" s="83" t="s">
        <v>68</v>
      </c>
      <c r="B43" s="78">
        <v>12487.901071477499</v>
      </c>
      <c r="C43" s="78">
        <v>9955.3181993485505</v>
      </c>
      <c r="D43" s="78">
        <v>10023.4504608179</v>
      </c>
      <c r="E43" s="78">
        <v>11262.831430251301</v>
      </c>
      <c r="F43" s="78">
        <v>12201.6531614741</v>
      </c>
      <c r="G43" s="78">
        <v>11433.858395220301</v>
      </c>
      <c r="H43" s="78">
        <v>12631.814271653901</v>
      </c>
      <c r="I43" s="78">
        <v>13444.754641874901</v>
      </c>
      <c r="J43" s="78">
        <v>13384.941091218599</v>
      </c>
      <c r="K43" s="78">
        <v>13442.1871645258</v>
      </c>
      <c r="L43" s="78" t="str">
        <f>IFERROR(IF(OR(INDEX('1. Out Res'!$A$4:$ZZ$48,MATCH($A43,'1. Out Res'!$A$4:$A$48,0),MATCH('10. M Cap Tot'!L$3,'1. Out Res'!$A$3:$ZZ$3,0))="",INDEX('29. Tot Pop'!$A$4:$ZZ$48,MATCH($A43,'29. Tot Pop'!$A$4:$A$48,0),MATCH('10. M Cap Tot'!L$3,'29. Tot Pop'!$A$3:$ZZ$3,0))=""),"n/a",IFERROR(INDEX('1. Out Res'!$A$4:$ZZ$48,MATCH($A43,'1. Out Res'!$A$4:$A$48,0),MATCH('10. M Cap Tot'!L$3,'1. Out Res'!$A$3:$ZZ$3,0))/INDEX('29. Tot Pop'!$A$4:$ZZ$48,MATCH($A43,'29. Tot Pop'!$A$4:$A$48,0),MATCH('10. M Cap Tot'!L$3,'29. Tot Pop'!$A$3:$ZZ$3,0))*1000000,"n/a")),"n/a")</f>
        <v>n/a</v>
      </c>
      <c r="M43" s="79" t="str">
        <f>IFERROR(IF(OR(INDEX('1. Out Res'!$A$4:$ZZ$48,MATCH($A43,'1. Out Res'!$A$4:$A$48,0),MATCH('10. M Cap Tot'!M$3,'1. Out Res'!$A$3:$ZZ$3,0))="",INDEX('29. Tot Pop'!$A$4:$ZZ$48,MATCH($A43,'29. Tot Pop'!$A$4:$A$48,0),MATCH('10. M Cap Tot'!M$3,'29. Tot Pop'!$A$3:$ZZ$3,0))=""),"n/a",IFERROR(INDEX('1. Out Res'!$A$4:$ZZ$48,MATCH($A43,'1. Out Res'!$A$4:$A$48,0),MATCH('10. M Cap Tot'!M$3,'1. Out Res'!$A$3:$ZZ$3,0))/INDEX('29. Tot Pop'!$A$4:$ZZ$48,MATCH($A43,'29. Tot Pop'!$A$4:$A$48,0),MATCH('10. M Cap Tot'!M$3,'29. Tot Pop'!$A$3:$ZZ$3,0))*1000000,"n/a")),"n/a")</f>
        <v>n/a</v>
      </c>
      <c r="N43" s="79">
        <f>IFERROR(IF(OR(INDEX('1. Out Res'!$A$4:$ZZ$48,MATCH($A43,'1. Out Res'!$A$4:$A$48,0),MATCH('10. M Cap Tot'!N$3,'1. Out Res'!$A$3:$ZZ$3,0))="",INDEX('29. Tot Pop'!$A$4:$ZZ$48,MATCH($A43,'29. Tot Pop'!$A$4:$A$48,0),MATCH('10. M Cap Tot'!N$3,'29. Tot Pop'!$A$3:$ZZ$3,0))=""),"n/a",IFERROR(INDEX('1. Out Res'!$A$4:$ZZ$48,MATCH($A43,'1. Out Res'!$A$4:$A$48,0),MATCH('10. M Cap Tot'!N$3,'1. Out Res'!$A$3:$ZZ$3,0))/INDEX('29. Tot Pop'!$A$4:$ZZ$48,MATCH($A43,'29. Tot Pop'!$A$4:$A$48,0),MATCH('10. M Cap Tot'!N$3,'29. Tot Pop'!$A$3:$ZZ$3,0))*1000000,"n/a")),"n/a")</f>
        <v>11339.203816538689</v>
      </c>
      <c r="O43" s="79">
        <f>IFERROR(IF(OR(INDEX('1. Out Res'!$A$4:$ZZ$48,MATCH($A43,'1. Out Res'!$A$4:$A$48,0),MATCH('10. M Cap Tot'!O$3,'1. Out Res'!$A$3:$ZZ$3,0))="",INDEX('29. Tot Pop'!$A$4:$ZZ$48,MATCH($A43,'29. Tot Pop'!$A$4:$A$48,0),MATCH('10. M Cap Tot'!O$3,'29. Tot Pop'!$A$3:$ZZ$3,0))=""),"n/a",IFERROR(INDEX('1. Out Res'!$A$4:$ZZ$48,MATCH($A43,'1. Out Res'!$A$4:$A$48,0),MATCH('10. M Cap Tot'!O$3,'1. Out Res'!$A$3:$ZZ$3,0))/INDEX('29. Tot Pop'!$A$4:$ZZ$48,MATCH($A43,'29. Tot Pop'!$A$4:$A$48,0),MATCH('10. M Cap Tot'!O$3,'29. Tot Pop'!$A$3:$ZZ$3,0))*1000000,"n/a")),"n/a")</f>
        <v>10322.126557135785</v>
      </c>
    </row>
    <row r="44" spans="1:15" ht="15" customHeight="1" x14ac:dyDescent="0.25">
      <c r="A44" s="83" t="s">
        <v>69</v>
      </c>
      <c r="B44" s="78">
        <v>403.20082252607398</v>
      </c>
      <c r="C44" s="78">
        <v>468.53740408325802</v>
      </c>
      <c r="D44" s="78">
        <v>393.40466799665398</v>
      </c>
      <c r="E44" s="78">
        <v>391.16942286426701</v>
      </c>
      <c r="F44" s="78">
        <v>543.49328529916397</v>
      </c>
      <c r="G44" s="78">
        <v>577.02979244189396</v>
      </c>
      <c r="H44" s="78">
        <v>613.38601286583901</v>
      </c>
      <c r="I44" s="78">
        <v>836.10991906353001</v>
      </c>
      <c r="J44" s="78">
        <v>775.76738187127103</v>
      </c>
      <c r="K44" s="78">
        <v>1049.5462565503201</v>
      </c>
      <c r="L44" s="78">
        <v>1325.3250144819301</v>
      </c>
      <c r="M44" s="79">
        <v>1360.8459687094801</v>
      </c>
      <c r="N44" s="79">
        <v>1315.68339733415</v>
      </c>
      <c r="O44" s="79">
        <f>IFERROR(IF(OR(INDEX('1. Out Res'!$A$4:$ZZ$48,MATCH($A44,'1. Out Res'!$A$4:$A$48,0),MATCH('10. M Cap Tot'!O$3,'1. Out Res'!$A$3:$ZZ$3,0))="",INDEX('29. Tot Pop'!$A$4:$ZZ$48,MATCH($A44,'29. Tot Pop'!$A$4:$A$48,0),MATCH('10. M Cap Tot'!O$3,'29. Tot Pop'!$A$3:$ZZ$3,0))=""),"n/a",IFERROR(INDEX('1. Out Res'!$A$4:$ZZ$48,MATCH($A44,'1. Out Res'!$A$4:$A$48,0),MATCH('10. M Cap Tot'!O$3,'1. Out Res'!$A$3:$ZZ$3,0))/INDEX('29. Tot Pop'!$A$4:$ZZ$48,MATCH($A44,'29. Tot Pop'!$A$4:$A$48,0),MATCH('10. M Cap Tot'!O$3,'29. Tot Pop'!$A$3:$ZZ$3,0))*1000000,"n/a")),"n/a")</f>
        <v>1543.918632694259</v>
      </c>
    </row>
    <row r="45" spans="1:15" ht="15" customHeight="1" x14ac:dyDescent="0.25">
      <c r="A45" s="83" t="s">
        <v>70</v>
      </c>
      <c r="B45" s="78">
        <v>12882.7678675566</v>
      </c>
      <c r="C45" s="78">
        <v>12940.7569429673</v>
      </c>
      <c r="D45" s="78">
        <v>14929.9758413727</v>
      </c>
      <c r="E45" s="78">
        <v>16074.636743864199</v>
      </c>
      <c r="F45" s="78">
        <v>16810.457960200099</v>
      </c>
      <c r="G45" s="78">
        <v>16902.662704406601</v>
      </c>
      <c r="H45" s="78">
        <v>17833.121125953199</v>
      </c>
      <c r="I45" s="78">
        <v>17982.220434406201</v>
      </c>
      <c r="J45" s="78">
        <v>16943.7591502463</v>
      </c>
      <c r="K45" s="78">
        <v>20036.5472600539</v>
      </c>
      <c r="L45" s="78">
        <v>21668.932948683101</v>
      </c>
      <c r="M45" s="79">
        <v>24135.646878438802</v>
      </c>
      <c r="N45" s="79">
        <v>26409.711062594099</v>
      </c>
      <c r="O45" s="79">
        <f>IFERROR(IF(OR(INDEX('1. Out Res'!$A$4:$ZZ$48,MATCH($A45,'1. Out Res'!$A$4:$A$48,0),MATCH('10. M Cap Tot'!O$3,'1. Out Res'!$A$3:$ZZ$3,0))="",INDEX('29. Tot Pop'!$A$4:$ZZ$48,MATCH($A45,'29. Tot Pop'!$A$4:$A$48,0),MATCH('10. M Cap Tot'!O$3,'29. Tot Pop'!$A$3:$ZZ$3,0))=""),"n/a",IFERROR(INDEX('1. Out Res'!$A$4:$ZZ$48,MATCH($A45,'1. Out Res'!$A$4:$A$48,0),MATCH('10. M Cap Tot'!O$3,'1. Out Res'!$A$3:$ZZ$3,0))/INDEX('29. Tot Pop'!$A$4:$ZZ$48,MATCH($A45,'29. Tot Pop'!$A$4:$A$48,0),MATCH('10. M Cap Tot'!O$3,'29. Tot Pop'!$A$3:$ZZ$3,0))*1000000,"n/a")),"n/a")</f>
        <v>31600.280142296579</v>
      </c>
    </row>
    <row r="46" spans="1:15" ht="15" customHeight="1" x14ac:dyDescent="0.25">
      <c r="A46" s="83" t="s">
        <v>71</v>
      </c>
      <c r="B46" s="78">
        <v>5635.3320624789403</v>
      </c>
      <c r="C46" s="78">
        <v>5605.9035436186896</v>
      </c>
      <c r="D46" s="78">
        <v>6723.7372432135198</v>
      </c>
      <c r="E46" s="78">
        <v>7512.00159589751</v>
      </c>
      <c r="F46" s="78">
        <v>8395.7458975528407</v>
      </c>
      <c r="G46" s="78">
        <v>8799.2180628184597</v>
      </c>
      <c r="H46" s="78">
        <v>9169.7285527887598</v>
      </c>
      <c r="I46" s="78">
        <v>9444.5500978582695</v>
      </c>
      <c r="J46" s="78">
        <v>9813.8634721375201</v>
      </c>
      <c r="K46" s="78">
        <v>10542.512977579099</v>
      </c>
      <c r="L46" s="78">
        <v>10877.6517277529</v>
      </c>
      <c r="M46" s="79">
        <v>10475.518732455799</v>
      </c>
      <c r="N46" s="79">
        <v>14173.8329443075</v>
      </c>
      <c r="O46" s="79">
        <f>IFERROR(IF(OR(INDEX('1. Out Res'!$A$4:$ZZ$48,MATCH($A46,'1. Out Res'!$A$4:$A$48,0),MATCH('10. M Cap Tot'!O$3,'1. Out Res'!$A$3:$ZZ$3,0))="",INDEX('29. Tot Pop'!$A$4:$ZZ$48,MATCH($A46,'29. Tot Pop'!$A$4:$A$48,0),MATCH('10. M Cap Tot'!O$3,'29. Tot Pop'!$A$3:$ZZ$3,0))=""),"n/a",IFERROR(INDEX('1. Out Res'!$A$4:$ZZ$48,MATCH($A46,'1. Out Res'!$A$4:$A$48,0),MATCH('10. M Cap Tot'!O$3,'1. Out Res'!$A$3:$ZZ$3,0))/INDEX('29. Tot Pop'!$A$4:$ZZ$48,MATCH($A46,'29. Tot Pop'!$A$4:$A$48,0),MATCH('10. M Cap Tot'!O$3,'29. Tot Pop'!$A$3:$ZZ$3,0))*1000000,"n/a")),"n/a")</f>
        <v>15262.846079380444</v>
      </c>
    </row>
    <row r="47" spans="1:15" ht="15.75" customHeight="1" x14ac:dyDescent="0.25">
      <c r="A47" s="85" t="s">
        <v>72</v>
      </c>
      <c r="B47" s="88">
        <v>483.72661614034001</v>
      </c>
      <c r="C47" s="88">
        <v>489.87486777772801</v>
      </c>
      <c r="D47" s="88">
        <v>577.41999381249502</v>
      </c>
      <c r="E47" s="88">
        <v>580.41803854600698</v>
      </c>
      <c r="F47" s="88">
        <v>560.90853797322995</v>
      </c>
      <c r="G47" s="88">
        <v>527.53235089837699</v>
      </c>
      <c r="H47" s="88">
        <v>386.19338421645898</v>
      </c>
      <c r="I47" s="88">
        <v>365.61924091228298</v>
      </c>
      <c r="J47" s="88">
        <v>368.43108012894697</v>
      </c>
      <c r="K47" s="88">
        <v>234.66024829377099</v>
      </c>
      <c r="L47" s="88">
        <v>212.982333332102</v>
      </c>
      <c r="M47" s="77">
        <v>158.61525195283801</v>
      </c>
      <c r="N47" s="77" t="str">
        <f>IFERROR(IF(OR(INDEX('1. Out Res'!$A$4:$ZZ$48,MATCH($A47,'1. Out Res'!$A$4:$A$48,0),MATCH('10. M Cap Tot'!N$3,'1. Out Res'!$A$3:$ZZ$3,0))="",INDEX('29. Tot Pop'!$A$4:$ZZ$48,MATCH($A47,'29. Tot Pop'!$A$4:$A$48,0),MATCH('10. M Cap Tot'!N$3,'29. Tot Pop'!$A$3:$ZZ$3,0))=""),"n/a",IFERROR(INDEX('1. Out Res'!$A$4:$ZZ$48,MATCH($A47,'1. Out Res'!$A$4:$A$48,0),MATCH('10. M Cap Tot'!N$3,'1. Out Res'!$A$3:$ZZ$3,0))/INDEX('29. Tot Pop'!$A$4:$ZZ$48,MATCH($A47,'29. Tot Pop'!$A$4:$A$48,0),MATCH('10. M Cap Tot'!N$3,'29. Tot Pop'!$A$3:$ZZ$3,0))*1000000,"n/a")),"n/a")</f>
        <v>n/a</v>
      </c>
      <c r="O47" s="77" t="str">
        <f>IFERROR(IF(OR(INDEX('1. Out Res'!$A$4:$ZZ$48,MATCH($A47,'1. Out Res'!$A$4:$A$48,0),MATCH('10. M Cap Tot'!O$3,'1. Out Res'!$A$3:$ZZ$3,0))="",INDEX('29. Tot Pop'!$A$4:$ZZ$48,MATCH($A47,'29. Tot Pop'!$A$4:$A$48,0),MATCH('10. M Cap Tot'!O$3,'29. Tot Pop'!$A$3:$ZZ$3,0))=""),"n/a",IFERROR(INDEX('1. Out Res'!$A$4:$ZZ$48,MATCH($A47,'1. Out Res'!$A$4:$A$48,0),MATCH('10. M Cap Tot'!O$3,'1. Out Res'!$A$3:$ZZ$3,0))/INDEX('29. Tot Pop'!$A$4:$ZZ$48,MATCH($A47,'29. Tot Pop'!$A$4:$A$48,0),MATCH('10. M Cap Tot'!O$3,'29. Tot Pop'!$A$3:$ZZ$3,0))*1000000,"n/a")),"n/a")</f>
        <v>n/a</v>
      </c>
    </row>
    <row r="48" spans="1:15" ht="15.75" customHeight="1" x14ac:dyDescent="0.25">
      <c r="B48" s="78"/>
      <c r="C48" s="78"/>
      <c r="D48" s="78"/>
      <c r="E48" s="78"/>
      <c r="F48" s="78"/>
      <c r="G48" s="78"/>
      <c r="H48" s="78"/>
      <c r="I48" s="78"/>
      <c r="J48" s="78"/>
      <c r="K48" s="78"/>
      <c r="L48" s="78"/>
      <c r="M48" s="78"/>
      <c r="N48" s="78"/>
      <c r="O48" s="78"/>
    </row>
    <row r="49" spans="1:15" ht="15.75" customHeight="1" x14ac:dyDescent="0.25">
      <c r="A49" s="89" t="s">
        <v>73</v>
      </c>
      <c r="B49" s="90">
        <v>33792.286655488897</v>
      </c>
      <c r="C49" s="90">
        <v>32106.225223489</v>
      </c>
      <c r="D49" s="90">
        <v>36203.086559099</v>
      </c>
      <c r="E49" s="90">
        <v>40076.933478616098</v>
      </c>
      <c r="F49" s="90">
        <v>41093.550407086397</v>
      </c>
      <c r="G49" s="90">
        <v>35890.549433434302</v>
      </c>
      <c r="H49" s="90">
        <v>37395.227007379901</v>
      </c>
      <c r="I49" s="90">
        <v>37941.067444635497</v>
      </c>
      <c r="J49" s="90">
        <v>34401.382732959202</v>
      </c>
      <c r="K49" s="90">
        <v>37213.331697895497</v>
      </c>
      <c r="L49" s="90">
        <v>39367.133231976099</v>
      </c>
      <c r="M49" s="80">
        <v>37891.496217135602</v>
      </c>
      <c r="N49" s="80">
        <v>33727.574435984301</v>
      </c>
      <c r="O49" s="80">
        <f>IFERROR(IF(OR(INDEX('1. Out Res'!$A$4:$ZZ$48,MATCH($A49,'1. Out Res'!$A$4:$A$48,0),MATCH('10. M Cap Tot'!O$3,'1. Out Res'!$A$3:$ZZ$3,0))="",INDEX('29. Tot Pop'!$A$4:$ZZ$48,MATCH($A49,'29. Tot Pop'!$A$4:$A$48,0),MATCH('10. M Cap Tot'!O$3,'29. Tot Pop'!$A$3:$ZZ$3,0))=""),"n/a",IFERROR(INDEX('1. Out Res'!$A$4:$ZZ$48,MATCH($A49,'1. Out Res'!$A$4:$A$48,0),MATCH('10. M Cap Tot'!O$3,'1. Out Res'!$A$3:$ZZ$3,0))/INDEX('29. Tot Pop'!$A$4:$ZZ$48,MATCH($A49,'29. Tot Pop'!$A$4:$A$48,0),MATCH('10. M Cap Tot'!O$3,'29. Tot Pop'!$A$3:$ZZ$3,0))*1000000,"n/a")),"n/a")</f>
        <v>40327.122740310966</v>
      </c>
    </row>
    <row r="51" spans="1:15" ht="15" customHeight="1" x14ac:dyDescent="0.25">
      <c r="A51" s="71" t="s">
        <v>154</v>
      </c>
    </row>
    <row r="53" spans="1:15" ht="15" customHeight="1" x14ac:dyDescent="0.25">
      <c r="A53" s="71" t="s">
        <v>88</v>
      </c>
    </row>
    <row r="54" spans="1:15" ht="15" customHeight="1" x14ac:dyDescent="0.25"/>
    <row r="55" spans="1:15" ht="15" customHeight="1" x14ac:dyDescent="0.25">
      <c r="A55" s="71" t="s">
        <v>89</v>
      </c>
    </row>
    <row r="56" spans="1:15" ht="15" customHeight="1" x14ac:dyDescent="0.25">
      <c r="A56" s="71" t="s">
        <v>68</v>
      </c>
    </row>
    <row r="57" spans="1:15" ht="15" customHeight="1" x14ac:dyDescent="0.25"/>
    <row r="58" spans="1:15" ht="15" customHeight="1" x14ac:dyDescent="0.25">
      <c r="A58" s="71" t="s">
        <v>91</v>
      </c>
    </row>
    <row r="59" spans="1:15" ht="15" customHeight="1" x14ac:dyDescent="0.25">
      <c r="A59" s="71" t="s">
        <v>92</v>
      </c>
    </row>
    <row r="60" spans="1:15" ht="15" customHeight="1" x14ac:dyDescent="0.25">
      <c r="A60" s="71" t="s">
        <v>157</v>
      </c>
    </row>
    <row r="61" spans="1:15" ht="15" customHeight="1" x14ac:dyDescent="0.25">
      <c r="A61" s="71" t="s">
        <v>158</v>
      </c>
    </row>
    <row r="62" spans="1:15" ht="15" customHeight="1" x14ac:dyDescent="0.25">
      <c r="A62" s="71" t="s">
        <v>159</v>
      </c>
    </row>
  </sheetData>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3501B"/>
  </sheetPr>
  <dimension ref="A1:AA54"/>
  <sheetViews>
    <sheetView topLeftCell="A3" zoomScaleNormal="100" workbookViewId="0">
      <pane xSplit="1" topLeftCell="J1" activePane="topRight" state="frozen"/>
      <selection pane="topRight" activeCell="A14" sqref="A14:XFD14"/>
    </sheetView>
  </sheetViews>
  <sheetFormatPr defaultColWidth="8.5703125" defaultRowHeight="15" x14ac:dyDescent="0.25"/>
  <cols>
    <col min="1" max="1" width="14.7109375" style="71" customWidth="1"/>
    <col min="2" max="16384" width="8.5703125" style="71"/>
  </cols>
  <sheetData>
    <row r="1" spans="1:27" ht="15" customHeight="1" x14ac:dyDescent="0.25">
      <c r="A1" s="72" t="s">
        <v>11</v>
      </c>
    </row>
    <row r="3" spans="1:27" ht="15.75" customHeight="1" x14ac:dyDescent="0.25">
      <c r="B3" s="72" t="s">
        <v>160</v>
      </c>
      <c r="C3" s="72" t="s">
        <v>161</v>
      </c>
      <c r="D3" s="72" t="s">
        <v>162</v>
      </c>
      <c r="E3" s="72" t="s">
        <v>163</v>
      </c>
      <c r="F3" s="72" t="s">
        <v>164</v>
      </c>
      <c r="G3" s="72" t="s">
        <v>165</v>
      </c>
      <c r="H3" s="72" t="s">
        <v>166</v>
      </c>
      <c r="I3" s="72" t="s">
        <v>167</v>
      </c>
      <c r="J3" s="72" t="s">
        <v>168</v>
      </c>
      <c r="K3" s="72" t="s">
        <v>169</v>
      </c>
      <c r="L3" s="72" t="s">
        <v>170</v>
      </c>
      <c r="M3" s="72" t="s">
        <v>171</v>
      </c>
      <c r="N3" s="72" t="s">
        <v>172</v>
      </c>
      <c r="O3" s="72" t="s">
        <v>173</v>
      </c>
      <c r="P3" s="72" t="s">
        <v>174</v>
      </c>
      <c r="Q3" s="72" t="s">
        <v>175</v>
      </c>
      <c r="R3" s="72" t="s">
        <v>176</v>
      </c>
      <c r="S3" s="72" t="s">
        <v>177</v>
      </c>
      <c r="T3" s="72">
        <v>2018</v>
      </c>
      <c r="U3" s="72">
        <v>2019</v>
      </c>
      <c r="V3" s="72">
        <v>2020</v>
      </c>
      <c r="W3" s="72">
        <v>2021</v>
      </c>
      <c r="X3" s="72">
        <v>2022</v>
      </c>
      <c r="Y3" s="72">
        <v>2023</v>
      </c>
      <c r="Z3" s="72">
        <v>2024</v>
      </c>
      <c r="AA3" s="72">
        <v>2025</v>
      </c>
    </row>
    <row r="4" spans="1:27" ht="15" customHeight="1" x14ac:dyDescent="0.25">
      <c r="A4" s="81" t="s">
        <v>31</v>
      </c>
      <c r="B4" s="91">
        <v>69</v>
      </c>
      <c r="C4" s="91">
        <v>71</v>
      </c>
      <c r="D4" s="91"/>
      <c r="E4" s="91">
        <v>68</v>
      </c>
      <c r="F4" s="91"/>
      <c r="G4" s="91"/>
      <c r="H4" s="91"/>
      <c r="I4" s="91">
        <v>59.2</v>
      </c>
      <c r="J4" s="91">
        <v>57.9</v>
      </c>
      <c r="K4" s="91">
        <v>57.6</v>
      </c>
      <c r="L4" s="91">
        <v>57.4</v>
      </c>
      <c r="M4" s="91">
        <v>52.4</v>
      </c>
      <c r="N4" s="91">
        <v>57.5</v>
      </c>
      <c r="O4" s="91">
        <v>57.3</v>
      </c>
      <c r="P4" s="91">
        <v>57.2</v>
      </c>
      <c r="Q4" s="91">
        <v>55.7</v>
      </c>
      <c r="R4" s="91">
        <v>55</v>
      </c>
      <c r="S4" s="91">
        <v>55</v>
      </c>
      <c r="T4" s="91">
        <v>55.4</v>
      </c>
      <c r="U4" s="91">
        <v>55.2</v>
      </c>
      <c r="V4" s="91">
        <v>55.3</v>
      </c>
      <c r="W4" s="91">
        <v>54.2</v>
      </c>
      <c r="X4" s="91">
        <v>51.4</v>
      </c>
      <c r="Y4" s="92">
        <v>54.3</v>
      </c>
      <c r="Z4" s="92">
        <v>54.5</v>
      </c>
      <c r="AA4" s="92">
        <v>54.2</v>
      </c>
    </row>
    <row r="5" spans="1:27" ht="15" customHeight="1" x14ac:dyDescent="0.25">
      <c r="A5" s="83" t="s">
        <v>32</v>
      </c>
      <c r="B5" s="93">
        <v>81</v>
      </c>
      <c r="C5" s="93">
        <v>81</v>
      </c>
      <c r="D5" s="93"/>
      <c r="E5" s="93">
        <v>72.7</v>
      </c>
      <c r="F5" s="93">
        <v>72.2</v>
      </c>
      <c r="G5" s="93">
        <v>72.2</v>
      </c>
      <c r="H5" s="93">
        <v>73.7</v>
      </c>
      <c r="I5" s="93">
        <v>72.900000000000006</v>
      </c>
      <c r="J5" s="93">
        <v>73.099999999999994</v>
      </c>
      <c r="K5" s="93">
        <v>72.7</v>
      </c>
      <c r="L5" s="93">
        <v>71.599999999999994</v>
      </c>
      <c r="M5" s="93">
        <v>71.8</v>
      </c>
      <c r="N5" s="93">
        <v>72.400000000000006</v>
      </c>
      <c r="O5" s="93">
        <v>72.3</v>
      </c>
      <c r="P5" s="93">
        <v>72</v>
      </c>
      <c r="Q5" s="93">
        <v>71.400000000000006</v>
      </c>
      <c r="R5" s="93">
        <v>70.900000000000006</v>
      </c>
      <c r="S5" s="93">
        <v>72.400000000000006</v>
      </c>
      <c r="T5" s="93">
        <v>72.3</v>
      </c>
      <c r="U5" s="93">
        <v>71.3</v>
      </c>
      <c r="V5" s="93">
        <v>71.099999999999994</v>
      </c>
      <c r="W5" s="93">
        <v>71.3</v>
      </c>
      <c r="X5" s="93">
        <v>72.5</v>
      </c>
      <c r="Y5" s="94">
        <v>71.900000000000006</v>
      </c>
      <c r="Z5" s="94">
        <v>70.3</v>
      </c>
      <c r="AA5" s="93">
        <v>70.900000000000006</v>
      </c>
    </row>
    <row r="6" spans="1:27" ht="15" customHeight="1" x14ac:dyDescent="0.25">
      <c r="A6" s="83" t="s">
        <v>33</v>
      </c>
      <c r="B6" s="93"/>
      <c r="C6" s="93"/>
      <c r="D6" s="93"/>
      <c r="E6" s="93"/>
      <c r="F6" s="93"/>
      <c r="G6" s="93">
        <v>85.4</v>
      </c>
      <c r="H6" s="93">
        <v>85.4</v>
      </c>
      <c r="I6" s="93">
        <v>87.6</v>
      </c>
      <c r="J6" s="93">
        <v>87.1</v>
      </c>
      <c r="K6" s="93">
        <v>86.8</v>
      </c>
      <c r="L6" s="93">
        <v>86.9</v>
      </c>
      <c r="M6" s="93">
        <v>87.2</v>
      </c>
      <c r="N6" s="93">
        <v>87.4</v>
      </c>
      <c r="O6" s="93">
        <v>85.7</v>
      </c>
      <c r="P6" s="93">
        <v>84.3</v>
      </c>
      <c r="Q6" s="93">
        <v>82.3</v>
      </c>
      <c r="R6" s="93">
        <v>82.3</v>
      </c>
      <c r="S6" s="93">
        <v>82.9</v>
      </c>
      <c r="T6" s="93">
        <v>83.6</v>
      </c>
      <c r="U6" s="93">
        <v>84.1</v>
      </c>
      <c r="V6" s="93">
        <v>84.3</v>
      </c>
      <c r="W6" s="93">
        <v>84.9</v>
      </c>
      <c r="X6" s="93">
        <v>85</v>
      </c>
      <c r="Y6" s="94">
        <v>86.1</v>
      </c>
      <c r="Z6" s="94">
        <v>86</v>
      </c>
      <c r="AA6" s="93">
        <v>86.1</v>
      </c>
    </row>
    <row r="7" spans="1:27" ht="15" customHeight="1" x14ac:dyDescent="0.25">
      <c r="A7" s="83" t="s">
        <v>34</v>
      </c>
      <c r="B7" s="93"/>
      <c r="C7" s="93"/>
      <c r="D7" s="93"/>
      <c r="E7" s="93">
        <v>96</v>
      </c>
      <c r="F7" s="93"/>
      <c r="G7" s="93" t="s">
        <v>61</v>
      </c>
      <c r="H7" s="93" t="s">
        <v>61</v>
      </c>
      <c r="I7" s="93" t="s">
        <v>61</v>
      </c>
      <c r="J7" s="93" t="s">
        <v>61</v>
      </c>
      <c r="K7" s="93" t="s">
        <v>61</v>
      </c>
      <c r="L7" s="93">
        <v>88.2</v>
      </c>
      <c r="M7" s="93">
        <v>90.1</v>
      </c>
      <c r="N7" s="93">
        <v>89.6</v>
      </c>
      <c r="O7" s="93">
        <v>88.5</v>
      </c>
      <c r="P7" s="93">
        <v>89.7</v>
      </c>
      <c r="Q7" s="93">
        <v>90.3</v>
      </c>
      <c r="R7" s="93">
        <v>90</v>
      </c>
      <c r="S7" s="93">
        <v>90.5</v>
      </c>
      <c r="T7" s="93">
        <v>90.1</v>
      </c>
      <c r="U7" s="93">
        <v>89.7</v>
      </c>
      <c r="V7" s="93">
        <v>91.3</v>
      </c>
      <c r="W7" s="93">
        <v>90.5</v>
      </c>
      <c r="X7" s="93">
        <v>91.1</v>
      </c>
      <c r="Y7" s="94">
        <v>91.2</v>
      </c>
      <c r="Z7" s="94">
        <v>91</v>
      </c>
      <c r="AA7" s="71">
        <v>91.4</v>
      </c>
    </row>
    <row r="8" spans="1:27" ht="15" customHeight="1" x14ac:dyDescent="0.25">
      <c r="A8" s="83" t="s">
        <v>35</v>
      </c>
      <c r="B8" s="93"/>
      <c r="C8" s="93"/>
      <c r="D8" s="93"/>
      <c r="E8" s="93">
        <v>91</v>
      </c>
      <c r="F8" s="93"/>
      <c r="G8" s="93" t="s">
        <v>61</v>
      </c>
      <c r="H8" s="93" t="s">
        <v>61</v>
      </c>
      <c r="I8" s="93">
        <v>74.099999999999994</v>
      </c>
      <c r="J8" s="93">
        <v>72.3</v>
      </c>
      <c r="K8" s="93">
        <v>74.099999999999994</v>
      </c>
      <c r="L8" s="93">
        <v>73.099999999999994</v>
      </c>
      <c r="M8" s="93">
        <v>73.5</v>
      </c>
      <c r="N8" s="93">
        <v>73.2</v>
      </c>
      <c r="O8" s="93">
        <v>74</v>
      </c>
      <c r="P8" s="93">
        <v>72.900000000000006</v>
      </c>
      <c r="Q8" s="93">
        <v>73</v>
      </c>
      <c r="R8" s="93">
        <v>72.5</v>
      </c>
      <c r="S8" s="93">
        <v>70.7</v>
      </c>
      <c r="T8" s="93">
        <v>70.099999999999994</v>
      </c>
      <c r="U8" s="93">
        <v>67.900000000000006</v>
      </c>
      <c r="V8" s="93">
        <v>68.599999999999994</v>
      </c>
      <c r="W8" s="93">
        <v>69.8</v>
      </c>
      <c r="X8" s="93">
        <v>69.599999999999994</v>
      </c>
      <c r="Y8" s="94">
        <v>68.8</v>
      </c>
      <c r="Z8" s="94">
        <v>69.400000000000006</v>
      </c>
      <c r="AA8" s="93">
        <v>69.2</v>
      </c>
    </row>
    <row r="9" spans="1:27" ht="15" customHeight="1" x14ac:dyDescent="0.25">
      <c r="A9" s="83" t="s">
        <v>36</v>
      </c>
      <c r="B9" s="93"/>
      <c r="C9" s="93"/>
      <c r="D9" s="93"/>
      <c r="E9" s="93"/>
      <c r="F9" s="93"/>
      <c r="G9" s="93">
        <v>73.5</v>
      </c>
      <c r="H9" s="93">
        <v>74.099999999999994</v>
      </c>
      <c r="I9" s="93">
        <v>74.5</v>
      </c>
      <c r="J9" s="93">
        <v>75.8</v>
      </c>
      <c r="K9" s="93">
        <v>76.599999999999994</v>
      </c>
      <c r="L9" s="93">
        <v>78.7</v>
      </c>
      <c r="M9" s="93">
        <v>80.099999999999994</v>
      </c>
      <c r="N9" s="93">
        <v>80.400000000000006</v>
      </c>
      <c r="O9" s="93">
        <v>80.099999999999994</v>
      </c>
      <c r="P9" s="93">
        <v>78.900000000000006</v>
      </c>
      <c r="Q9" s="93">
        <v>78</v>
      </c>
      <c r="R9" s="93">
        <v>78.2</v>
      </c>
      <c r="S9" s="93">
        <v>78.5</v>
      </c>
      <c r="T9" s="93">
        <v>78.7</v>
      </c>
      <c r="U9" s="93">
        <v>78.599999999999994</v>
      </c>
      <c r="V9" s="93">
        <v>78.900000000000006</v>
      </c>
      <c r="W9" s="93">
        <v>78.3</v>
      </c>
      <c r="X9" s="93">
        <v>77.099999999999994</v>
      </c>
      <c r="Y9" s="94">
        <v>76</v>
      </c>
      <c r="Z9" s="94">
        <v>74.7</v>
      </c>
      <c r="AA9" s="93">
        <v>75.099999999999994</v>
      </c>
    </row>
    <row r="10" spans="1:27" ht="15" customHeight="1" x14ac:dyDescent="0.25">
      <c r="A10" s="83" t="s">
        <v>37</v>
      </c>
      <c r="B10" s="93"/>
      <c r="C10" s="93"/>
      <c r="D10" s="93"/>
      <c r="E10" s="93">
        <v>66</v>
      </c>
      <c r="F10" s="93">
        <v>67.2</v>
      </c>
      <c r="G10" s="93">
        <v>66.599999999999994</v>
      </c>
      <c r="H10" s="93">
        <v>67.400000000000006</v>
      </c>
      <c r="I10" s="93">
        <v>67.099999999999994</v>
      </c>
      <c r="J10" s="93">
        <v>66.5</v>
      </c>
      <c r="K10" s="93">
        <v>66.3</v>
      </c>
      <c r="L10" s="93">
        <v>66.599999999999994</v>
      </c>
      <c r="M10" s="93">
        <v>68.7</v>
      </c>
      <c r="N10" s="93">
        <v>66</v>
      </c>
      <c r="O10" s="93">
        <v>64.5</v>
      </c>
      <c r="P10" s="93">
        <v>63.3</v>
      </c>
      <c r="Q10" s="93">
        <v>62.7</v>
      </c>
      <c r="R10" s="93">
        <v>61.7</v>
      </c>
      <c r="S10" s="93">
        <v>62.2</v>
      </c>
      <c r="T10" s="93">
        <v>60.5</v>
      </c>
      <c r="U10" s="93">
        <v>60.8</v>
      </c>
      <c r="V10" s="93">
        <v>59.3</v>
      </c>
      <c r="W10" s="93">
        <v>59.2</v>
      </c>
      <c r="X10" s="93">
        <v>59.6</v>
      </c>
      <c r="Y10" s="94">
        <v>60</v>
      </c>
      <c r="Z10" s="94">
        <v>60.9</v>
      </c>
      <c r="AA10" s="71">
        <v>58.4</v>
      </c>
    </row>
    <row r="11" spans="1:27" ht="15" customHeight="1" x14ac:dyDescent="0.25">
      <c r="A11" s="83" t="s">
        <v>38</v>
      </c>
      <c r="B11" s="93">
        <v>86</v>
      </c>
      <c r="C11" s="93">
        <v>90</v>
      </c>
      <c r="D11" s="93">
        <v>89</v>
      </c>
      <c r="E11" s="93">
        <v>89</v>
      </c>
      <c r="F11" s="93"/>
      <c r="G11" s="93" t="s">
        <v>61</v>
      </c>
      <c r="H11" s="93">
        <v>87.8</v>
      </c>
      <c r="I11" s="93">
        <v>86.8</v>
      </c>
      <c r="J11" s="93">
        <v>88.9</v>
      </c>
      <c r="K11" s="93">
        <v>87.1</v>
      </c>
      <c r="L11" s="93">
        <v>85.5</v>
      </c>
      <c r="M11" s="93">
        <v>83.5</v>
      </c>
      <c r="N11" s="93">
        <v>82.2</v>
      </c>
      <c r="O11" s="93">
        <v>81.099999999999994</v>
      </c>
      <c r="P11" s="93">
        <v>81.5</v>
      </c>
      <c r="Q11" s="93">
        <v>81.5</v>
      </c>
      <c r="R11" s="93">
        <v>81.400000000000006</v>
      </c>
      <c r="S11" s="93">
        <v>81.8</v>
      </c>
      <c r="T11" s="93">
        <v>82.4</v>
      </c>
      <c r="U11" s="93">
        <v>81.7</v>
      </c>
      <c r="V11" s="93">
        <v>81.400000000000006</v>
      </c>
      <c r="W11" s="93">
        <v>81.599999999999994</v>
      </c>
      <c r="X11" s="93">
        <v>82</v>
      </c>
      <c r="Y11" s="94">
        <v>80.7</v>
      </c>
      <c r="Z11" s="94">
        <v>79.3</v>
      </c>
      <c r="AA11" s="71">
        <v>79.7</v>
      </c>
    </row>
    <row r="12" spans="1:27" ht="15" customHeight="1" x14ac:dyDescent="0.25">
      <c r="A12" s="83" t="s">
        <v>39</v>
      </c>
      <c r="B12" s="93">
        <v>77</v>
      </c>
      <c r="C12" s="93">
        <v>70</v>
      </c>
      <c r="D12" s="93">
        <v>70</v>
      </c>
      <c r="E12" s="93">
        <v>71</v>
      </c>
      <c r="F12" s="93">
        <v>71.400000000000006</v>
      </c>
      <c r="G12" s="93">
        <v>71.8</v>
      </c>
      <c r="H12" s="93">
        <v>73.3</v>
      </c>
      <c r="I12" s="93">
        <v>73.599999999999994</v>
      </c>
      <c r="J12" s="93">
        <v>73.2</v>
      </c>
      <c r="K12" s="93">
        <v>74.099999999999994</v>
      </c>
      <c r="L12" s="93">
        <v>74.3</v>
      </c>
      <c r="M12" s="93">
        <v>74.099999999999994</v>
      </c>
      <c r="N12" s="93">
        <v>73.900000000000006</v>
      </c>
      <c r="O12" s="93">
        <v>73.599999999999994</v>
      </c>
      <c r="P12" s="93">
        <v>73.2</v>
      </c>
      <c r="Q12" s="93">
        <v>72.7</v>
      </c>
      <c r="R12" s="93">
        <v>71.599999999999994</v>
      </c>
      <c r="S12" s="93">
        <v>71.400000000000006</v>
      </c>
      <c r="T12" s="93">
        <v>71.599999999999994</v>
      </c>
      <c r="U12" s="93">
        <v>71.099999999999994</v>
      </c>
      <c r="V12" s="93">
        <v>70.7</v>
      </c>
      <c r="W12" s="93">
        <v>70.3</v>
      </c>
      <c r="X12" s="93">
        <v>69.5</v>
      </c>
      <c r="Y12" s="94">
        <v>69.2</v>
      </c>
      <c r="Z12" s="94">
        <v>68.099999999999994</v>
      </c>
      <c r="AA12" s="93">
        <v>66.900000000000006</v>
      </c>
    </row>
    <row r="13" spans="1:27" ht="15" customHeight="1" x14ac:dyDescent="0.25">
      <c r="A13" s="83" t="s">
        <v>40</v>
      </c>
      <c r="B13" s="93">
        <v>70</v>
      </c>
      <c r="C13" s="93">
        <v>62</v>
      </c>
      <c r="D13" s="93">
        <v>62</v>
      </c>
      <c r="E13" s="93"/>
      <c r="F13" s="93"/>
      <c r="G13" s="93">
        <v>61.8</v>
      </c>
      <c r="H13" s="93">
        <v>62.5</v>
      </c>
      <c r="I13" s="93">
        <v>60.5</v>
      </c>
      <c r="J13" s="93">
        <v>62.1</v>
      </c>
      <c r="K13" s="93">
        <v>63</v>
      </c>
      <c r="L13" s="93">
        <v>62</v>
      </c>
      <c r="M13" s="93">
        <v>63.1</v>
      </c>
      <c r="N13" s="93">
        <v>63.7</v>
      </c>
      <c r="O13" s="93">
        <v>64.3</v>
      </c>
      <c r="P13" s="93">
        <v>65</v>
      </c>
      <c r="Q13" s="93">
        <v>64.099999999999994</v>
      </c>
      <c r="R13" s="93">
        <v>64.900000000000006</v>
      </c>
      <c r="S13" s="93">
        <v>64.400000000000006</v>
      </c>
      <c r="T13" s="93">
        <v>65.099999999999994</v>
      </c>
      <c r="U13" s="93">
        <v>64.099999999999994</v>
      </c>
      <c r="V13" s="93">
        <v>63.6</v>
      </c>
      <c r="W13" s="93">
        <v>64.7</v>
      </c>
      <c r="X13" s="93">
        <v>63.4</v>
      </c>
      <c r="Y13" s="94">
        <v>63.1</v>
      </c>
      <c r="Z13" s="94">
        <v>61.2</v>
      </c>
      <c r="AA13" s="71">
        <v>61.4</v>
      </c>
    </row>
    <row r="14" spans="1:27" ht="15" customHeight="1" x14ac:dyDescent="0.25">
      <c r="A14" s="83" t="s">
        <v>41</v>
      </c>
      <c r="B14" s="93">
        <v>56</v>
      </c>
      <c r="C14" s="93"/>
      <c r="D14" s="93"/>
      <c r="E14" s="93"/>
      <c r="F14" s="93"/>
      <c r="G14" s="93">
        <v>53.3</v>
      </c>
      <c r="H14" s="93" t="s">
        <v>61</v>
      </c>
      <c r="I14" s="93" t="s">
        <v>61</v>
      </c>
      <c r="J14" s="93" t="s">
        <v>61</v>
      </c>
      <c r="K14" s="93" t="s">
        <v>61</v>
      </c>
      <c r="L14" s="93">
        <v>53.2</v>
      </c>
      <c r="M14" s="93">
        <v>53.4</v>
      </c>
      <c r="N14" s="93">
        <v>53.3</v>
      </c>
      <c r="O14" s="93">
        <v>52.6</v>
      </c>
      <c r="P14" s="93">
        <v>52.5</v>
      </c>
      <c r="Q14" s="93">
        <v>51.9</v>
      </c>
      <c r="R14" s="93">
        <v>51.7</v>
      </c>
      <c r="S14" s="93">
        <v>51.4</v>
      </c>
      <c r="T14" s="93">
        <v>51.5</v>
      </c>
      <c r="U14" s="93">
        <v>51.1</v>
      </c>
      <c r="V14" s="93">
        <v>50.5</v>
      </c>
      <c r="W14" s="93">
        <v>49.5</v>
      </c>
      <c r="X14" s="93">
        <v>46.7</v>
      </c>
      <c r="Y14" s="94">
        <v>47.6</v>
      </c>
      <c r="Z14" s="94">
        <v>47.2</v>
      </c>
      <c r="AA14" s="71">
        <v>47.2</v>
      </c>
    </row>
    <row r="15" spans="1:27" ht="15" customHeight="1" x14ac:dyDescent="0.25">
      <c r="A15" s="83" t="s">
        <v>42</v>
      </c>
      <c r="B15" s="93">
        <v>89</v>
      </c>
      <c r="C15" s="93">
        <v>90</v>
      </c>
      <c r="D15" s="93"/>
      <c r="E15" s="93">
        <v>81</v>
      </c>
      <c r="F15" s="93"/>
      <c r="G15" s="93" t="s">
        <v>61</v>
      </c>
      <c r="H15" s="93" t="s">
        <v>61</v>
      </c>
      <c r="I15" s="93">
        <v>75.599999999999994</v>
      </c>
      <c r="J15" s="93">
        <v>76.7</v>
      </c>
      <c r="K15" s="93">
        <v>76.400000000000006</v>
      </c>
      <c r="L15" s="93">
        <v>77.2</v>
      </c>
      <c r="M15" s="93">
        <v>75.900000000000006</v>
      </c>
      <c r="N15" s="93">
        <v>75.900000000000006</v>
      </c>
      <c r="O15" s="93">
        <v>75.8</v>
      </c>
      <c r="P15" s="93">
        <v>74</v>
      </c>
      <c r="Q15" s="93">
        <v>75.099999999999994</v>
      </c>
      <c r="R15" s="93">
        <v>73.900000000000006</v>
      </c>
      <c r="S15" s="93">
        <v>73.3</v>
      </c>
      <c r="T15" s="93">
        <v>73.5</v>
      </c>
      <c r="U15" s="93">
        <v>75.400000000000006</v>
      </c>
      <c r="V15" s="93">
        <v>73.900000000000006</v>
      </c>
      <c r="W15" s="93">
        <v>73.3</v>
      </c>
      <c r="X15" s="93">
        <v>72.8</v>
      </c>
      <c r="Y15" s="94">
        <v>69.599999999999994</v>
      </c>
      <c r="Z15" s="94">
        <v>69.7</v>
      </c>
      <c r="AA15" s="71">
        <v>69.400000000000006</v>
      </c>
    </row>
    <row r="16" spans="1:27" ht="15" customHeight="1" x14ac:dyDescent="0.25">
      <c r="A16" s="83" t="s">
        <v>43</v>
      </c>
      <c r="B16" s="93">
        <v>94</v>
      </c>
      <c r="C16" s="93">
        <v>94</v>
      </c>
      <c r="D16" s="93">
        <v>94</v>
      </c>
      <c r="E16" s="93"/>
      <c r="F16" s="93"/>
      <c r="G16" s="93">
        <v>88.1</v>
      </c>
      <c r="H16" s="93">
        <v>87.6</v>
      </c>
      <c r="I16" s="93">
        <v>88.5</v>
      </c>
      <c r="J16" s="93">
        <v>89</v>
      </c>
      <c r="K16" s="93">
        <v>89.8</v>
      </c>
      <c r="L16" s="93">
        <v>89.7</v>
      </c>
      <c r="M16" s="93">
        <v>89.3</v>
      </c>
      <c r="N16" s="93">
        <v>89.8</v>
      </c>
      <c r="O16" s="93">
        <v>88.7</v>
      </c>
      <c r="P16" s="93">
        <v>88.2</v>
      </c>
      <c r="Q16" s="93">
        <v>86.3</v>
      </c>
      <c r="R16" s="93">
        <v>86.3</v>
      </c>
      <c r="S16" s="93">
        <v>85.2</v>
      </c>
      <c r="T16" s="93">
        <v>86</v>
      </c>
      <c r="U16" s="93">
        <v>91.7</v>
      </c>
      <c r="V16" s="93">
        <v>91.3</v>
      </c>
      <c r="W16" s="93">
        <v>91.7</v>
      </c>
      <c r="X16" s="93">
        <v>90.1</v>
      </c>
      <c r="Y16" s="94">
        <v>90.5</v>
      </c>
      <c r="Z16" s="94">
        <v>91.6</v>
      </c>
      <c r="AA16" s="93">
        <v>89.8</v>
      </c>
    </row>
    <row r="17" spans="1:27" ht="15" customHeight="1" x14ac:dyDescent="0.25">
      <c r="A17" s="83" t="s">
        <v>44</v>
      </c>
      <c r="B17" s="93">
        <v>85</v>
      </c>
      <c r="C17" s="93">
        <v>83</v>
      </c>
      <c r="D17" s="93"/>
      <c r="E17" s="93">
        <v>92</v>
      </c>
      <c r="F17" s="93">
        <v>81.8</v>
      </c>
      <c r="G17" s="93">
        <v>78.2</v>
      </c>
      <c r="H17" s="93">
        <v>78</v>
      </c>
      <c r="I17" s="93">
        <v>78.099999999999994</v>
      </c>
      <c r="J17" s="93">
        <v>77.3</v>
      </c>
      <c r="K17" s="93">
        <v>73.7</v>
      </c>
      <c r="L17" s="93">
        <v>73.3</v>
      </c>
      <c r="M17" s="93">
        <v>70.2</v>
      </c>
      <c r="N17" s="93">
        <v>69.599999999999994</v>
      </c>
      <c r="O17" s="93">
        <v>69.900000000000006</v>
      </c>
      <c r="P17" s="93">
        <v>68.599999999999994</v>
      </c>
      <c r="Q17" s="93">
        <v>70</v>
      </c>
      <c r="R17" s="93">
        <v>69.8</v>
      </c>
      <c r="S17" s="93">
        <v>69.5</v>
      </c>
      <c r="T17" s="93">
        <v>70.3</v>
      </c>
      <c r="U17" s="93">
        <v>68.7</v>
      </c>
      <c r="V17" s="93">
        <v>69.3</v>
      </c>
      <c r="W17" s="93">
        <v>70</v>
      </c>
      <c r="X17" s="93">
        <v>70.400000000000006</v>
      </c>
      <c r="Y17" s="94">
        <v>69.400000000000006</v>
      </c>
      <c r="Z17" s="94">
        <v>69.3</v>
      </c>
      <c r="AA17" s="93">
        <v>70.900000000000006</v>
      </c>
    </row>
    <row r="18" spans="1:27" ht="15" customHeight="1" x14ac:dyDescent="0.25">
      <c r="A18" s="83" t="s">
        <v>45</v>
      </c>
      <c r="B18" s="93">
        <v>82</v>
      </c>
      <c r="C18" s="93">
        <v>83</v>
      </c>
      <c r="D18" s="93"/>
      <c r="E18" s="93"/>
      <c r="F18" s="93">
        <v>72.2</v>
      </c>
      <c r="G18" s="93">
        <v>72.8</v>
      </c>
      <c r="H18" s="93">
        <v>72.900000000000006</v>
      </c>
      <c r="I18" s="93">
        <v>73.2</v>
      </c>
      <c r="J18" s="93">
        <v>72.8</v>
      </c>
      <c r="K18" s="93">
        <v>72.8</v>
      </c>
      <c r="L18" s="93">
        <v>72.599999999999994</v>
      </c>
      <c r="M18" s="93">
        <v>73.2</v>
      </c>
      <c r="N18" s="93">
        <v>74.2</v>
      </c>
      <c r="O18" s="93">
        <v>73.3</v>
      </c>
      <c r="P18" s="93">
        <v>73.099999999999994</v>
      </c>
      <c r="Q18" s="93">
        <v>72.900000000000006</v>
      </c>
      <c r="R18" s="93">
        <v>72.3</v>
      </c>
      <c r="S18" s="93">
        <v>72.400000000000006</v>
      </c>
      <c r="T18" s="93">
        <v>72.400000000000006</v>
      </c>
      <c r="U18" s="93">
        <v>72.400000000000006</v>
      </c>
      <c r="V18" s="93">
        <v>75.099999999999994</v>
      </c>
      <c r="W18" s="93">
        <v>73.7</v>
      </c>
      <c r="X18" s="93">
        <v>74.3</v>
      </c>
      <c r="Y18" s="94">
        <v>75.2</v>
      </c>
      <c r="Z18" s="94">
        <v>75.900000000000006</v>
      </c>
      <c r="AA18" s="93">
        <v>77.099999999999994</v>
      </c>
    </row>
    <row r="19" spans="1:27" ht="15" customHeight="1" x14ac:dyDescent="0.25">
      <c r="A19" s="83" t="s">
        <v>46</v>
      </c>
      <c r="B19" s="93">
        <v>61</v>
      </c>
      <c r="C19" s="93"/>
      <c r="D19" s="93">
        <v>78</v>
      </c>
      <c r="E19" s="93"/>
      <c r="F19" s="93"/>
      <c r="G19" s="93" t="s">
        <v>61</v>
      </c>
      <c r="H19" s="93" t="s">
        <v>61</v>
      </c>
      <c r="I19" s="93">
        <v>86</v>
      </c>
      <c r="J19" s="93">
        <v>86</v>
      </c>
      <c r="K19" s="93">
        <v>87.2</v>
      </c>
      <c r="L19" s="93">
        <v>84.3</v>
      </c>
      <c r="M19" s="93">
        <v>82.8</v>
      </c>
      <c r="N19" s="93">
        <v>81.5</v>
      </c>
      <c r="O19" s="93">
        <v>81.2</v>
      </c>
      <c r="P19" s="93">
        <v>80.900000000000006</v>
      </c>
      <c r="Q19" s="93">
        <v>80.2</v>
      </c>
      <c r="R19" s="93">
        <v>80.900000000000006</v>
      </c>
      <c r="S19" s="93">
        <v>81.5</v>
      </c>
      <c r="T19" s="93">
        <v>81.599999999999994</v>
      </c>
      <c r="U19" s="93">
        <v>80.2</v>
      </c>
      <c r="V19" s="93">
        <v>81.2</v>
      </c>
      <c r="W19" s="93">
        <v>83.2</v>
      </c>
      <c r="X19" s="93">
        <v>83.1</v>
      </c>
      <c r="Y19" s="94">
        <v>82.8</v>
      </c>
      <c r="Z19" s="94">
        <v>83.7</v>
      </c>
      <c r="AA19" s="93">
        <v>82.2</v>
      </c>
    </row>
    <row r="20" spans="1:27" ht="15" customHeight="1" x14ac:dyDescent="0.25">
      <c r="A20" s="83" t="s">
        <v>47</v>
      </c>
      <c r="B20" s="93">
        <v>95</v>
      </c>
      <c r="C20" s="93">
        <v>95</v>
      </c>
      <c r="D20" s="93">
        <v>94</v>
      </c>
      <c r="E20" s="93"/>
      <c r="F20" s="93"/>
      <c r="G20" s="93">
        <v>88.3</v>
      </c>
      <c r="H20" s="93">
        <v>91.8</v>
      </c>
      <c r="I20" s="93">
        <v>89.4</v>
      </c>
      <c r="J20" s="93">
        <v>92.2</v>
      </c>
      <c r="K20" s="93">
        <v>91.5</v>
      </c>
      <c r="L20" s="93">
        <v>93.6</v>
      </c>
      <c r="M20" s="93">
        <v>92.2</v>
      </c>
      <c r="N20" s="93">
        <v>91.9</v>
      </c>
      <c r="O20" s="93">
        <v>92.2</v>
      </c>
      <c r="P20" s="93">
        <v>89.9</v>
      </c>
      <c r="Q20" s="93">
        <v>89.4</v>
      </c>
      <c r="R20" s="93">
        <v>90.3</v>
      </c>
      <c r="S20" s="93">
        <v>89.7</v>
      </c>
      <c r="T20" s="93">
        <v>89.9</v>
      </c>
      <c r="U20" s="93">
        <v>90.3</v>
      </c>
      <c r="V20" s="93">
        <v>88.6</v>
      </c>
      <c r="W20" s="93">
        <v>89</v>
      </c>
      <c r="X20" s="93">
        <v>88.6</v>
      </c>
      <c r="Y20" s="94">
        <v>88.8</v>
      </c>
      <c r="Z20" s="94">
        <v>87.4</v>
      </c>
      <c r="AA20" s="71">
        <v>86.5</v>
      </c>
    </row>
    <row r="21" spans="1:27" ht="15" customHeight="1" x14ac:dyDescent="0.25">
      <c r="A21" s="83" t="s">
        <v>48</v>
      </c>
      <c r="B21" s="93">
        <v>77</v>
      </c>
      <c r="C21" s="93">
        <v>75</v>
      </c>
      <c r="D21" s="93"/>
      <c r="E21" s="93">
        <v>75</v>
      </c>
      <c r="F21" s="93"/>
      <c r="G21" s="93" t="s">
        <v>61</v>
      </c>
      <c r="H21" s="93" t="s">
        <v>61</v>
      </c>
      <c r="I21" s="93">
        <v>74.5</v>
      </c>
      <c r="J21" s="93">
        <v>73.8</v>
      </c>
      <c r="K21" s="93">
        <v>70.400000000000006</v>
      </c>
      <c r="L21" s="93">
        <v>68.099999999999994</v>
      </c>
      <c r="M21" s="93">
        <v>68.2</v>
      </c>
      <c r="N21" s="93">
        <v>70.8</v>
      </c>
      <c r="O21" s="93">
        <v>73</v>
      </c>
      <c r="P21" s="93">
        <v>72.5</v>
      </c>
      <c r="Q21" s="93">
        <v>73.2</v>
      </c>
      <c r="R21" s="93">
        <v>73.900000000000006</v>
      </c>
      <c r="S21" s="93">
        <v>74.7</v>
      </c>
      <c r="T21" s="93">
        <v>71.2</v>
      </c>
      <c r="U21" s="93">
        <v>70.900000000000006</v>
      </c>
      <c r="V21" s="93">
        <v>68.400000000000006</v>
      </c>
      <c r="W21" s="93">
        <v>71.099999999999994</v>
      </c>
      <c r="X21" s="93">
        <v>72.400000000000006</v>
      </c>
      <c r="Y21" s="94">
        <v>67.599999999999994</v>
      </c>
      <c r="Z21" s="94">
        <v>63.5</v>
      </c>
      <c r="AA21" s="71">
        <v>64.099999999999994</v>
      </c>
    </row>
    <row r="22" spans="1:27" ht="15" customHeight="1" x14ac:dyDescent="0.25">
      <c r="A22" s="83" t="s">
        <v>49</v>
      </c>
      <c r="B22" s="93">
        <v>80</v>
      </c>
      <c r="C22" s="93"/>
      <c r="D22" s="93"/>
      <c r="E22" s="93"/>
      <c r="F22" s="93"/>
      <c r="G22" s="93">
        <v>79.599999999999994</v>
      </c>
      <c r="H22" s="93">
        <v>80.099999999999994</v>
      </c>
      <c r="I22" s="93">
        <v>79.8</v>
      </c>
      <c r="J22" s="93">
        <v>79.900000000000006</v>
      </c>
      <c r="K22" s="93">
        <v>78.5</v>
      </c>
      <c r="L22" s="93">
        <v>79.5</v>
      </c>
      <c r="M22" s="93">
        <v>80.2</v>
      </c>
      <c r="N22" s="93">
        <v>81.8</v>
      </c>
      <c r="O22" s="93">
        <v>80.3</v>
      </c>
      <c r="P22" s="93">
        <v>80</v>
      </c>
      <c r="Q22" s="93">
        <v>80.8</v>
      </c>
      <c r="R22" s="93">
        <v>81.400000000000006</v>
      </c>
      <c r="S22" s="93">
        <v>81.3</v>
      </c>
      <c r="T22" s="93">
        <v>81.599999999999994</v>
      </c>
      <c r="U22" s="93">
        <v>79.8</v>
      </c>
      <c r="V22" s="93">
        <v>81.900000000000006</v>
      </c>
      <c r="W22" s="93">
        <v>81.900000000000006</v>
      </c>
      <c r="X22" s="93">
        <v>82.6</v>
      </c>
      <c r="Y22" s="94">
        <v>74.7</v>
      </c>
      <c r="Z22" s="94">
        <v>69.599999999999994</v>
      </c>
      <c r="AA22" s="93">
        <v>70.900000000000006</v>
      </c>
    </row>
    <row r="23" spans="1:27" ht="15" customHeight="1" x14ac:dyDescent="0.25">
      <c r="A23" s="83" t="s">
        <v>50</v>
      </c>
      <c r="B23" s="93">
        <v>56</v>
      </c>
      <c r="C23" s="93">
        <v>57</v>
      </c>
      <c r="D23" s="93">
        <v>58</v>
      </c>
      <c r="E23" s="93"/>
      <c r="F23" s="93"/>
      <c r="G23" s="93">
        <v>63.9</v>
      </c>
      <c r="H23" s="93">
        <v>65.400000000000006</v>
      </c>
      <c r="I23" s="93">
        <v>66.599999999999994</v>
      </c>
      <c r="J23" s="93">
        <v>67.5</v>
      </c>
      <c r="K23" s="93">
        <v>68.400000000000006</v>
      </c>
      <c r="L23" s="93">
        <v>67.2</v>
      </c>
      <c r="M23" s="93">
        <v>67.099999999999994</v>
      </c>
      <c r="N23" s="93">
        <v>67.5</v>
      </c>
      <c r="O23" s="93">
        <v>67.099999999999994</v>
      </c>
      <c r="P23" s="93">
        <v>67</v>
      </c>
      <c r="Q23" s="93">
        <v>67.8</v>
      </c>
      <c r="R23" s="93">
        <v>69</v>
      </c>
      <c r="S23" s="93">
        <v>69.400000000000006</v>
      </c>
      <c r="T23" s="93">
        <v>68.900000000000006</v>
      </c>
      <c r="U23" s="93">
        <v>68.900000000000006</v>
      </c>
      <c r="V23" s="93">
        <v>69.099999999999994</v>
      </c>
      <c r="W23" s="93">
        <v>70.099999999999994</v>
      </c>
      <c r="X23" s="93">
        <v>70.599999999999994</v>
      </c>
      <c r="Y23" s="94">
        <v>70.2</v>
      </c>
      <c r="Z23" s="94">
        <v>68.8</v>
      </c>
      <c r="AA23" s="93">
        <v>68.8</v>
      </c>
    </row>
    <row r="24" spans="1:27" ht="15" customHeight="1" x14ac:dyDescent="0.25">
      <c r="A24" s="83" t="s">
        <v>51</v>
      </c>
      <c r="B24" s="93">
        <v>71</v>
      </c>
      <c r="C24" s="93">
        <v>70</v>
      </c>
      <c r="D24" s="93">
        <v>71</v>
      </c>
      <c r="E24" s="93"/>
      <c r="F24" s="93"/>
      <c r="G24" s="93" t="s">
        <v>61</v>
      </c>
      <c r="H24" s="93" t="s">
        <v>61</v>
      </c>
      <c r="I24" s="93">
        <v>62.5</v>
      </c>
      <c r="J24" s="93">
        <v>66</v>
      </c>
      <c r="K24" s="93">
        <v>68.7</v>
      </c>
      <c r="L24" s="93">
        <v>81.3</v>
      </c>
      <c r="M24" s="93">
        <v>82.1</v>
      </c>
      <c r="N24" s="93">
        <v>82.4</v>
      </c>
      <c r="O24" s="93">
        <v>83.8</v>
      </c>
      <c r="P24" s="93">
        <v>83.5</v>
      </c>
      <c r="Q24" s="93">
        <v>83.7</v>
      </c>
      <c r="R24" s="93">
        <v>83.4</v>
      </c>
      <c r="S24" s="93">
        <v>84.2</v>
      </c>
      <c r="T24" s="93">
        <v>84</v>
      </c>
      <c r="U24" s="93">
        <v>84.2</v>
      </c>
      <c r="V24" s="93">
        <v>85.6</v>
      </c>
      <c r="W24" s="93">
        <v>86.8</v>
      </c>
      <c r="X24" s="93">
        <v>87.2</v>
      </c>
      <c r="Y24" s="94">
        <v>87.3</v>
      </c>
      <c r="Z24" s="94">
        <v>87.1</v>
      </c>
      <c r="AA24" s="71">
        <v>87.2</v>
      </c>
    </row>
    <row r="25" spans="1:27" ht="15" customHeight="1" x14ac:dyDescent="0.25">
      <c r="A25" s="83" t="s">
        <v>52</v>
      </c>
      <c r="B25" s="93">
        <v>77</v>
      </c>
      <c r="C25" s="93">
        <v>77</v>
      </c>
      <c r="D25" s="93"/>
      <c r="E25" s="93"/>
      <c r="F25" s="93">
        <v>74.599999999999994</v>
      </c>
      <c r="G25" s="93">
        <v>74.400000000000006</v>
      </c>
      <c r="H25" s="93">
        <v>75.5</v>
      </c>
      <c r="I25" s="93">
        <v>74.2</v>
      </c>
      <c r="J25" s="93">
        <v>74.5</v>
      </c>
      <c r="K25" s="93">
        <v>74.599999999999994</v>
      </c>
      <c r="L25" s="93">
        <v>74.900000000000006</v>
      </c>
      <c r="M25" s="93">
        <v>75</v>
      </c>
      <c r="N25" s="93">
        <v>74.5</v>
      </c>
      <c r="O25" s="93">
        <v>74.2</v>
      </c>
      <c r="P25" s="93">
        <v>74.900000000000006</v>
      </c>
      <c r="Q25" s="93">
        <v>74.8</v>
      </c>
      <c r="R25" s="93">
        <v>75.2</v>
      </c>
      <c r="S25" s="93">
        <v>74.7</v>
      </c>
      <c r="T25" s="93">
        <v>74.5</v>
      </c>
      <c r="U25" s="93">
        <v>73.900000000000006</v>
      </c>
      <c r="V25" s="93">
        <v>77.3</v>
      </c>
      <c r="W25" s="93">
        <v>78.3</v>
      </c>
      <c r="X25" s="93">
        <v>77.8</v>
      </c>
      <c r="Y25" s="94">
        <v>76</v>
      </c>
      <c r="Z25" s="94">
        <v>73.400000000000006</v>
      </c>
      <c r="AA25" s="93">
        <v>71.2</v>
      </c>
    </row>
    <row r="26" spans="1:27" ht="15" customHeight="1" x14ac:dyDescent="0.25">
      <c r="A26" s="83" t="s">
        <v>53</v>
      </c>
      <c r="B26" s="93">
        <v>97</v>
      </c>
      <c r="C26" s="93">
        <v>97</v>
      </c>
      <c r="D26" s="93">
        <v>98</v>
      </c>
      <c r="E26" s="93"/>
      <c r="F26" s="93"/>
      <c r="G26" s="93" t="s">
        <v>61</v>
      </c>
      <c r="H26" s="93" t="s">
        <v>61</v>
      </c>
      <c r="I26" s="93">
        <v>96.1</v>
      </c>
      <c r="J26" s="93">
        <v>96.5</v>
      </c>
      <c r="K26" s="93">
        <v>96.5</v>
      </c>
      <c r="L26" s="93">
        <v>97.5</v>
      </c>
      <c r="M26" s="93">
        <v>96.6</v>
      </c>
      <c r="N26" s="93">
        <v>96.6</v>
      </c>
      <c r="O26" s="93">
        <v>95.6</v>
      </c>
      <c r="P26" s="93">
        <v>96.2</v>
      </c>
      <c r="Q26" s="93">
        <v>96.4</v>
      </c>
      <c r="R26" s="93">
        <v>96</v>
      </c>
      <c r="S26" s="93">
        <v>96.8</v>
      </c>
      <c r="T26" s="93">
        <v>96.4</v>
      </c>
      <c r="U26" s="93">
        <v>95.8</v>
      </c>
      <c r="V26" s="93">
        <v>96.1</v>
      </c>
      <c r="W26" s="93">
        <v>95.3</v>
      </c>
      <c r="X26" s="93">
        <v>94.8</v>
      </c>
      <c r="Y26" s="94">
        <v>95.6</v>
      </c>
      <c r="Z26" s="94">
        <v>94.3</v>
      </c>
      <c r="AA26" s="71">
        <v>93.2</v>
      </c>
    </row>
    <row r="27" spans="1:27" ht="15" customHeight="1" x14ac:dyDescent="0.25">
      <c r="A27" s="83" t="s">
        <v>54</v>
      </c>
      <c r="B27" s="93"/>
      <c r="C27" s="93"/>
      <c r="D27" s="93"/>
      <c r="E27" s="93"/>
      <c r="F27" s="93"/>
      <c r="G27" s="93">
        <v>82.1</v>
      </c>
      <c r="H27" s="93">
        <v>88.9</v>
      </c>
      <c r="I27" s="93">
        <v>89.1</v>
      </c>
      <c r="J27" s="93">
        <v>89.3</v>
      </c>
      <c r="K27" s="93">
        <v>89.5</v>
      </c>
      <c r="L27" s="93">
        <v>90</v>
      </c>
      <c r="M27" s="93">
        <v>90.2</v>
      </c>
      <c r="N27" s="93">
        <v>90.4</v>
      </c>
      <c r="O27" s="93">
        <v>90.5</v>
      </c>
      <c r="P27" s="93">
        <v>90.3</v>
      </c>
      <c r="Q27" s="93">
        <v>89.3</v>
      </c>
      <c r="R27" s="93">
        <v>89.5</v>
      </c>
      <c r="S27" s="93">
        <v>90.1</v>
      </c>
      <c r="T27" s="93">
        <v>91.3</v>
      </c>
      <c r="U27" s="93">
        <v>90.9</v>
      </c>
      <c r="V27" s="93">
        <v>92.3</v>
      </c>
      <c r="W27" s="93">
        <v>92.9</v>
      </c>
      <c r="X27" s="93">
        <v>93</v>
      </c>
      <c r="Y27" s="94">
        <v>93.6</v>
      </c>
      <c r="Z27" s="94">
        <v>93.1</v>
      </c>
      <c r="AA27" s="71">
        <v>93.8</v>
      </c>
    </row>
    <row r="28" spans="1:27" ht="15" customHeight="1" x14ac:dyDescent="0.25">
      <c r="A28" s="83" t="s">
        <v>55</v>
      </c>
      <c r="B28" s="93">
        <v>93</v>
      </c>
      <c r="C28" s="93">
        <v>94</v>
      </c>
      <c r="D28" s="93">
        <v>94</v>
      </c>
      <c r="E28" s="93"/>
      <c r="F28" s="93"/>
      <c r="G28" s="93">
        <v>83.2</v>
      </c>
      <c r="H28" s="93">
        <v>84.5</v>
      </c>
      <c r="I28" s="93">
        <v>81.3</v>
      </c>
      <c r="J28" s="93">
        <v>81.3</v>
      </c>
      <c r="K28" s="93">
        <v>81.3</v>
      </c>
      <c r="L28" s="93">
        <v>78.099999999999994</v>
      </c>
      <c r="M28" s="93">
        <v>77.5</v>
      </c>
      <c r="N28" s="93">
        <v>76.2</v>
      </c>
      <c r="O28" s="93">
        <v>76.599999999999994</v>
      </c>
      <c r="P28" s="93">
        <v>76.7</v>
      </c>
      <c r="Q28" s="93">
        <v>76.2</v>
      </c>
      <c r="R28" s="93">
        <v>75.099999999999994</v>
      </c>
      <c r="S28" s="93">
        <v>75.599999999999994</v>
      </c>
      <c r="T28" s="93">
        <v>75.099999999999994</v>
      </c>
      <c r="U28" s="93">
        <v>74.8</v>
      </c>
      <c r="V28" s="93">
        <v>74.599999999999994</v>
      </c>
      <c r="W28" s="93">
        <v>76.099999999999994</v>
      </c>
      <c r="X28" s="93">
        <v>75.400000000000006</v>
      </c>
      <c r="Y28" s="94">
        <v>75.2</v>
      </c>
      <c r="Z28" s="94">
        <v>74.8</v>
      </c>
      <c r="AA28" s="93">
        <v>74.2</v>
      </c>
    </row>
    <row r="29" spans="1:27" ht="15.75" customHeight="1" x14ac:dyDescent="0.25">
      <c r="A29" s="83" t="s">
        <v>56</v>
      </c>
      <c r="B29" s="93">
        <v>92</v>
      </c>
      <c r="C29" s="93">
        <v>92</v>
      </c>
      <c r="D29" s="93">
        <v>88</v>
      </c>
      <c r="E29" s="93">
        <v>89</v>
      </c>
      <c r="F29" s="93"/>
      <c r="G29" s="93" t="s">
        <v>61</v>
      </c>
      <c r="H29" s="93" t="s">
        <v>61</v>
      </c>
      <c r="I29" s="93">
        <v>80.599999999999994</v>
      </c>
      <c r="J29" s="93">
        <v>80.2</v>
      </c>
      <c r="K29" s="93">
        <v>79.599999999999994</v>
      </c>
      <c r="L29" s="93">
        <v>79.8</v>
      </c>
      <c r="M29" s="93">
        <v>79.7</v>
      </c>
      <c r="N29" s="93">
        <v>78.900000000000006</v>
      </c>
      <c r="O29" s="93">
        <v>77.7</v>
      </c>
      <c r="P29" s="93">
        <v>78.8</v>
      </c>
      <c r="Q29" s="93">
        <v>78.2</v>
      </c>
      <c r="R29" s="93">
        <v>77.8</v>
      </c>
      <c r="S29" s="93">
        <v>77.099999999999994</v>
      </c>
      <c r="T29" s="93">
        <v>76.3</v>
      </c>
      <c r="U29" s="93">
        <v>76.2</v>
      </c>
      <c r="V29" s="93">
        <v>75.099999999999994</v>
      </c>
      <c r="W29" s="93">
        <v>75.8</v>
      </c>
      <c r="X29" s="93">
        <v>76</v>
      </c>
      <c r="Y29" s="94">
        <v>75.3</v>
      </c>
      <c r="Z29" s="94">
        <v>73.7</v>
      </c>
      <c r="AA29" s="71">
        <v>73.3</v>
      </c>
    </row>
    <row r="30" spans="1:27" ht="15.75" customHeight="1" x14ac:dyDescent="0.25">
      <c r="A30" s="85" t="s">
        <v>57</v>
      </c>
      <c r="B30" s="95"/>
      <c r="C30" s="95"/>
      <c r="D30" s="95">
        <v>67</v>
      </c>
      <c r="E30" s="95"/>
      <c r="F30" s="95">
        <v>66.599999999999994</v>
      </c>
      <c r="G30" s="95">
        <v>68.099999999999994</v>
      </c>
      <c r="H30" s="95">
        <v>68.8</v>
      </c>
      <c r="I30" s="95">
        <v>69.5</v>
      </c>
      <c r="J30" s="95">
        <v>68.8</v>
      </c>
      <c r="K30" s="95">
        <v>69.7</v>
      </c>
      <c r="L30" s="95">
        <v>70.8</v>
      </c>
      <c r="M30" s="95">
        <v>69.7</v>
      </c>
      <c r="N30" s="95">
        <v>70.099999999999994</v>
      </c>
      <c r="O30" s="95">
        <v>69.599999999999994</v>
      </c>
      <c r="P30" s="95">
        <v>69.3</v>
      </c>
      <c r="Q30" s="95">
        <v>66.2</v>
      </c>
      <c r="R30" s="95">
        <v>65.2</v>
      </c>
      <c r="S30" s="95">
        <v>65.2</v>
      </c>
      <c r="T30" s="95">
        <v>64.099999999999994</v>
      </c>
      <c r="U30" s="95">
        <v>63.6</v>
      </c>
      <c r="V30" s="95">
        <v>64.5</v>
      </c>
      <c r="W30" s="95">
        <v>64.900000000000006</v>
      </c>
      <c r="X30" s="95">
        <v>64.2</v>
      </c>
      <c r="Y30" s="96">
        <v>64.900000000000006</v>
      </c>
      <c r="Z30" s="96">
        <v>64.8</v>
      </c>
      <c r="AA30" s="93">
        <v>64.599999999999994</v>
      </c>
    </row>
    <row r="31" spans="1:27" ht="15" customHeight="1" x14ac:dyDescent="0.25"/>
    <row r="32" spans="1:27" ht="15.75" customHeight="1" x14ac:dyDescent="0.25">
      <c r="A32" s="81" t="s">
        <v>58</v>
      </c>
      <c r="B32" s="91"/>
      <c r="C32" s="91"/>
      <c r="D32" s="91"/>
      <c r="E32" s="91"/>
      <c r="F32" s="91"/>
      <c r="G32" s="91">
        <v>63.6</v>
      </c>
      <c r="H32" s="91" t="s">
        <v>61</v>
      </c>
      <c r="I32" s="91">
        <v>71.2</v>
      </c>
      <c r="J32" s="91">
        <v>71.5</v>
      </c>
      <c r="K32" s="91">
        <v>71.900000000000006</v>
      </c>
      <c r="L32" s="91">
        <v>66.8</v>
      </c>
      <c r="M32" s="91">
        <v>66.900000000000006</v>
      </c>
      <c r="N32" s="91">
        <v>67.2</v>
      </c>
      <c r="O32" s="91">
        <v>66.900000000000006</v>
      </c>
      <c r="P32" s="91">
        <v>66.900000000000006</v>
      </c>
      <c r="Q32" s="91">
        <v>66.400000000000006</v>
      </c>
      <c r="R32" s="91">
        <v>66.3</v>
      </c>
      <c r="S32" s="91">
        <v>66.099999999999994</v>
      </c>
      <c r="T32" s="91">
        <v>66.2</v>
      </c>
      <c r="U32" s="91">
        <v>65.8</v>
      </c>
      <c r="V32" s="91">
        <v>66</v>
      </c>
      <c r="W32" s="91">
        <v>65.8</v>
      </c>
      <c r="X32" s="91">
        <v>65.2</v>
      </c>
      <c r="Y32" s="92">
        <v>65.2</v>
      </c>
      <c r="Z32" s="92">
        <v>64.5</v>
      </c>
      <c r="AA32" s="71">
        <v>64.7</v>
      </c>
    </row>
    <row r="33" spans="1:27" ht="15.75" customHeight="1" x14ac:dyDescent="0.25">
      <c r="A33" s="85" t="s">
        <v>59</v>
      </c>
      <c r="B33" s="95"/>
      <c r="C33" s="95"/>
      <c r="D33" s="95"/>
      <c r="E33" s="95"/>
      <c r="F33" s="95"/>
      <c r="G33" s="95" t="s">
        <v>61</v>
      </c>
      <c r="H33" s="95" t="s">
        <v>61</v>
      </c>
      <c r="I33" s="95" t="s">
        <v>61</v>
      </c>
      <c r="J33" s="95" t="s">
        <v>61</v>
      </c>
      <c r="K33" s="95" t="s">
        <v>61</v>
      </c>
      <c r="L33" s="95">
        <v>70.7</v>
      </c>
      <c r="M33" s="95">
        <v>70.8</v>
      </c>
      <c r="N33" s="95">
        <v>71</v>
      </c>
      <c r="O33" s="95">
        <v>70.7</v>
      </c>
      <c r="P33" s="95">
        <v>70.7</v>
      </c>
      <c r="Q33" s="95">
        <v>70.2</v>
      </c>
      <c r="R33" s="95">
        <v>70.099999999999994</v>
      </c>
      <c r="S33" s="95">
        <v>70</v>
      </c>
      <c r="T33" s="95">
        <v>69.900000000000006</v>
      </c>
      <c r="U33" s="95">
        <v>69.8</v>
      </c>
      <c r="V33" s="95">
        <v>70</v>
      </c>
      <c r="W33" s="95">
        <v>69.900000000000006</v>
      </c>
      <c r="X33" s="95">
        <v>69.099999999999994</v>
      </c>
      <c r="Y33" s="96">
        <v>69.2</v>
      </c>
      <c r="Z33" s="96">
        <v>68.400000000000006</v>
      </c>
      <c r="AA33" s="93">
        <v>68.5</v>
      </c>
    </row>
    <row r="34" spans="1:27" ht="15" customHeight="1" x14ac:dyDescent="0.25">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spans="1:27" ht="15" customHeight="1" x14ac:dyDescent="0.25">
      <c r="A35" s="81" t="s">
        <v>60</v>
      </c>
      <c r="B35" s="91"/>
      <c r="C35" s="91"/>
      <c r="D35" s="91"/>
      <c r="E35" s="91"/>
      <c r="F35" s="91">
        <v>85.3</v>
      </c>
      <c r="G35" s="91">
        <v>86.8</v>
      </c>
      <c r="H35" s="91">
        <v>86.2</v>
      </c>
      <c r="I35" s="91">
        <v>86.4</v>
      </c>
      <c r="J35" s="91">
        <v>85.8</v>
      </c>
      <c r="K35" s="91">
        <v>84.2</v>
      </c>
      <c r="L35" s="91">
        <v>81.3</v>
      </c>
      <c r="M35" s="91">
        <v>77.900000000000006</v>
      </c>
      <c r="N35" s="91">
        <v>77.3</v>
      </c>
      <c r="O35" s="91">
        <v>77.5</v>
      </c>
      <c r="P35" s="91">
        <v>78.2</v>
      </c>
      <c r="Q35" s="91">
        <v>77.8</v>
      </c>
      <c r="R35" s="91">
        <v>78.7</v>
      </c>
      <c r="S35" s="91">
        <v>74.099999999999994</v>
      </c>
      <c r="T35" s="91">
        <v>73.599999999999994</v>
      </c>
      <c r="U35" s="91">
        <v>73.599999999999994</v>
      </c>
      <c r="V35" s="91">
        <v>73.599999999999994</v>
      </c>
      <c r="W35" s="91">
        <v>73.599999999999994</v>
      </c>
      <c r="X35" s="91" t="s">
        <v>61</v>
      </c>
      <c r="Y35" s="92" t="s">
        <v>61</v>
      </c>
      <c r="Z35" s="92" t="s">
        <v>61</v>
      </c>
      <c r="AA35" s="93" t="s">
        <v>61</v>
      </c>
    </row>
    <row r="36" spans="1:27" ht="15" customHeight="1" x14ac:dyDescent="0.25">
      <c r="A36" s="83" t="s">
        <v>62</v>
      </c>
      <c r="B36" s="93"/>
      <c r="C36" s="93"/>
      <c r="D36" s="93"/>
      <c r="E36" s="93">
        <v>85</v>
      </c>
      <c r="F36" s="93">
        <v>82.9</v>
      </c>
      <c r="G36" s="93">
        <v>82.7</v>
      </c>
      <c r="H36" s="93">
        <v>83.7</v>
      </c>
      <c r="I36" s="93">
        <v>83.8</v>
      </c>
      <c r="J36" s="93">
        <v>86.1</v>
      </c>
      <c r="K36" s="93">
        <v>85.4</v>
      </c>
      <c r="L36" s="93">
        <v>82.9</v>
      </c>
      <c r="M36" s="93">
        <v>84</v>
      </c>
      <c r="N36" s="93">
        <v>84.8</v>
      </c>
      <c r="O36" s="93">
        <v>83.5</v>
      </c>
      <c r="P36" s="93">
        <v>84.4</v>
      </c>
      <c r="Q36" s="93">
        <v>82.8</v>
      </c>
      <c r="R36" s="93">
        <v>82.9</v>
      </c>
      <c r="S36" s="93">
        <v>81.5</v>
      </c>
      <c r="T36" s="93">
        <v>81.3</v>
      </c>
      <c r="U36" s="93">
        <v>80.3</v>
      </c>
      <c r="V36" s="93">
        <v>80.8</v>
      </c>
      <c r="W36" s="93" t="s">
        <v>61</v>
      </c>
      <c r="X36" s="93" t="s">
        <v>61</v>
      </c>
      <c r="Y36" s="94" t="s">
        <v>61</v>
      </c>
      <c r="Z36" s="94">
        <v>78.8</v>
      </c>
      <c r="AA36" s="71">
        <v>80</v>
      </c>
    </row>
    <row r="37" spans="1:27" ht="15.75" customHeight="1" x14ac:dyDescent="0.25">
      <c r="A37" s="83" t="s">
        <v>63</v>
      </c>
      <c r="B37" s="93"/>
      <c r="C37" s="93"/>
      <c r="D37" s="93"/>
      <c r="E37" s="93"/>
      <c r="F37" s="93"/>
      <c r="G37" s="93"/>
      <c r="H37" s="93"/>
      <c r="I37" s="93"/>
      <c r="J37" s="93"/>
      <c r="K37" s="93">
        <v>44.4</v>
      </c>
      <c r="L37" s="97">
        <v>44.4</v>
      </c>
      <c r="M37" s="97">
        <v>43.8</v>
      </c>
      <c r="N37" s="97">
        <v>43.8</v>
      </c>
      <c r="O37" s="97">
        <v>44</v>
      </c>
      <c r="P37" s="97">
        <v>44.5</v>
      </c>
      <c r="Q37" s="97">
        <v>43.4</v>
      </c>
      <c r="R37" s="97">
        <v>42.5</v>
      </c>
      <c r="S37" s="97">
        <v>41.3</v>
      </c>
      <c r="T37" s="97">
        <v>42.5</v>
      </c>
      <c r="U37" s="97">
        <v>41.6</v>
      </c>
      <c r="V37" s="97">
        <v>42.3</v>
      </c>
      <c r="W37" s="97">
        <v>42.2</v>
      </c>
      <c r="X37" s="97">
        <v>42.3</v>
      </c>
      <c r="Y37" s="97">
        <v>42.6</v>
      </c>
      <c r="Z37" s="97">
        <v>42</v>
      </c>
      <c r="AA37" s="71" t="s">
        <v>61</v>
      </c>
    </row>
    <row r="38" spans="1:27" ht="15.75" customHeight="1" x14ac:dyDescent="0.25">
      <c r="A38" s="85" t="s">
        <v>64</v>
      </c>
      <c r="B38" s="95">
        <v>76</v>
      </c>
      <c r="C38" s="95">
        <v>72</v>
      </c>
      <c r="D38" s="95">
        <v>73</v>
      </c>
      <c r="E38" s="95">
        <v>73</v>
      </c>
      <c r="F38" s="95"/>
      <c r="G38" s="95">
        <v>70</v>
      </c>
      <c r="H38" s="95">
        <v>71.400000000000006</v>
      </c>
      <c r="I38" s="95">
        <v>73.3</v>
      </c>
      <c r="J38" s="95">
        <v>72.5</v>
      </c>
      <c r="K38" s="95">
        <v>69.900000000000006</v>
      </c>
      <c r="L38" s="95">
        <v>70</v>
      </c>
      <c r="M38" s="95">
        <v>67.900000000000006</v>
      </c>
      <c r="N38" s="95">
        <v>66.7</v>
      </c>
      <c r="O38" s="95">
        <v>64.599999999999994</v>
      </c>
      <c r="P38" s="95">
        <v>64.400000000000006</v>
      </c>
      <c r="Q38" s="95">
        <v>63.5</v>
      </c>
      <c r="R38" s="95">
        <v>63.4</v>
      </c>
      <c r="S38" s="95">
        <v>65</v>
      </c>
      <c r="T38" s="95">
        <v>65.2</v>
      </c>
      <c r="U38" s="95">
        <v>65.2</v>
      </c>
      <c r="V38" s="95">
        <v>65.2</v>
      </c>
      <c r="W38" s="95">
        <v>65.2</v>
      </c>
      <c r="X38" s="95">
        <v>64.3</v>
      </c>
      <c r="Y38" s="96">
        <v>64.8</v>
      </c>
      <c r="Z38" s="96">
        <v>65</v>
      </c>
      <c r="AA38" s="93">
        <v>65</v>
      </c>
    </row>
    <row r="39" spans="1:27" ht="15" customHeight="1" x14ac:dyDescent="0.25">
      <c r="B39" s="93"/>
      <c r="C39" s="93"/>
      <c r="D39" s="93"/>
      <c r="E39" s="93"/>
      <c r="F39" s="93"/>
      <c r="G39" s="93"/>
      <c r="H39" s="93"/>
      <c r="I39" s="93"/>
      <c r="J39" s="93"/>
      <c r="K39" s="93"/>
      <c r="L39" s="93"/>
      <c r="M39" s="93"/>
      <c r="N39" s="93"/>
      <c r="O39" s="93"/>
      <c r="P39" s="93"/>
      <c r="Q39" s="93"/>
      <c r="R39" s="93"/>
      <c r="S39" s="93"/>
      <c r="T39" s="93"/>
      <c r="U39" s="93"/>
      <c r="V39" s="93"/>
      <c r="W39" s="93"/>
      <c r="X39" s="93"/>
      <c r="Y39" s="93"/>
      <c r="Z39" s="93"/>
    </row>
    <row r="40" spans="1:27" ht="15.75" customHeight="1" x14ac:dyDescent="0.25">
      <c r="A40" s="98" t="s">
        <v>65</v>
      </c>
      <c r="B40" s="91">
        <v>70.7</v>
      </c>
      <c r="C40" s="91">
        <v>70.3</v>
      </c>
      <c r="D40" s="91">
        <v>69.5</v>
      </c>
      <c r="E40" s="91">
        <v>70</v>
      </c>
      <c r="F40" s="91">
        <v>69.3</v>
      </c>
      <c r="G40" s="91">
        <v>68.3</v>
      </c>
      <c r="H40" s="91">
        <v>68.8</v>
      </c>
      <c r="I40" s="91" t="s">
        <v>61</v>
      </c>
      <c r="J40" s="91" t="s">
        <v>61</v>
      </c>
      <c r="K40" s="91">
        <v>69.3</v>
      </c>
      <c r="L40" s="91">
        <v>68.3</v>
      </c>
      <c r="M40" s="91">
        <v>68.8</v>
      </c>
      <c r="N40" s="91">
        <v>67.5</v>
      </c>
      <c r="O40" s="91">
        <v>67.2</v>
      </c>
      <c r="P40" s="91">
        <v>67.2</v>
      </c>
      <c r="Q40" s="91">
        <v>67.5</v>
      </c>
      <c r="R40" s="91">
        <v>67.5</v>
      </c>
      <c r="S40" s="91">
        <v>66.2</v>
      </c>
      <c r="T40" s="91">
        <v>66.2</v>
      </c>
      <c r="U40" s="91">
        <v>66.3</v>
      </c>
      <c r="V40" s="91">
        <v>66.3</v>
      </c>
      <c r="W40" s="91">
        <v>66.3</v>
      </c>
      <c r="X40" s="91" t="s">
        <v>61</v>
      </c>
      <c r="Y40" s="92" t="s">
        <v>61</v>
      </c>
      <c r="Z40" s="92">
        <v>66</v>
      </c>
      <c r="AA40" s="71">
        <v>65.900000000000006</v>
      </c>
    </row>
    <row r="41" spans="1:27" ht="15" customHeight="1" x14ac:dyDescent="0.25">
      <c r="A41" s="99" t="s">
        <v>72</v>
      </c>
      <c r="B41" s="95" t="s">
        <v>61</v>
      </c>
      <c r="C41" s="95" t="s">
        <v>61</v>
      </c>
      <c r="D41" s="95" t="s">
        <v>61</v>
      </c>
      <c r="E41" s="95" t="s">
        <v>61</v>
      </c>
      <c r="F41" s="95" t="s">
        <v>61</v>
      </c>
      <c r="G41" s="95" t="s">
        <v>61</v>
      </c>
      <c r="H41" s="95">
        <v>60.7</v>
      </c>
      <c r="I41" s="95">
        <v>60.8</v>
      </c>
      <c r="J41" s="95">
        <v>60.9</v>
      </c>
      <c r="K41" s="95">
        <v>60.8</v>
      </c>
      <c r="L41" s="95" t="s">
        <v>61</v>
      </c>
      <c r="M41" s="95">
        <v>59.6</v>
      </c>
      <c r="N41" s="95">
        <v>60.7</v>
      </c>
      <c r="O41" s="95">
        <v>60.7</v>
      </c>
      <c r="P41" s="95">
        <v>61.1</v>
      </c>
      <c r="Q41" s="95">
        <v>60.4</v>
      </c>
      <c r="R41" s="95">
        <v>59.7</v>
      </c>
      <c r="S41" s="95">
        <v>59.1</v>
      </c>
      <c r="T41" s="95">
        <v>59</v>
      </c>
      <c r="U41" s="95">
        <v>58.8</v>
      </c>
      <c r="V41" s="95">
        <v>57.9</v>
      </c>
      <c r="W41" s="95">
        <v>57.5</v>
      </c>
      <c r="X41" s="95">
        <v>56.7</v>
      </c>
      <c r="Y41" s="96">
        <v>56.2</v>
      </c>
      <c r="Z41" s="96">
        <v>55.8</v>
      </c>
      <c r="AA41" s="71">
        <v>56.9</v>
      </c>
    </row>
    <row r="42" spans="1:27" ht="15" customHeight="1" x14ac:dyDescent="0.25">
      <c r="A42" s="99" t="s">
        <v>71</v>
      </c>
      <c r="B42" s="95"/>
      <c r="C42" s="95"/>
      <c r="D42" s="95"/>
      <c r="E42" s="95"/>
      <c r="F42" s="95"/>
      <c r="G42" s="95"/>
      <c r="H42" s="95"/>
      <c r="I42" s="95"/>
      <c r="J42" s="95"/>
      <c r="K42" s="95"/>
      <c r="L42" s="95"/>
      <c r="M42" s="95"/>
      <c r="N42" s="95"/>
      <c r="O42" s="95"/>
      <c r="P42" s="95"/>
      <c r="Q42" s="95"/>
      <c r="R42" s="95"/>
      <c r="S42" s="95"/>
      <c r="T42" s="95"/>
      <c r="U42" s="95"/>
      <c r="V42" s="95">
        <v>57.9</v>
      </c>
      <c r="W42" s="95">
        <v>57.3</v>
      </c>
      <c r="X42" s="95">
        <v>57.5</v>
      </c>
      <c r="Y42" s="96">
        <v>56.4</v>
      </c>
      <c r="Z42" s="96">
        <v>56.9</v>
      </c>
      <c r="AA42" s="71">
        <v>58.4</v>
      </c>
    </row>
    <row r="43" spans="1:27" ht="15" customHeight="1" x14ac:dyDescent="0.25">
      <c r="A43" s="83" t="s">
        <v>66</v>
      </c>
      <c r="B43" s="93"/>
      <c r="C43" s="93"/>
      <c r="D43" s="93"/>
      <c r="E43" s="93"/>
      <c r="F43" s="93"/>
      <c r="G43" s="93"/>
      <c r="H43" s="93"/>
      <c r="I43" s="93"/>
      <c r="J43" s="93"/>
      <c r="K43" s="93"/>
      <c r="L43" s="93"/>
      <c r="M43" s="93"/>
      <c r="N43" s="93"/>
      <c r="O43" s="93"/>
      <c r="P43" s="93"/>
      <c r="Q43" s="93"/>
      <c r="R43" s="93"/>
      <c r="S43" s="93"/>
      <c r="T43" s="93"/>
      <c r="U43" s="93"/>
      <c r="V43" s="93"/>
      <c r="W43" s="93">
        <v>62.5</v>
      </c>
      <c r="X43" s="93">
        <v>61.1</v>
      </c>
      <c r="Y43" s="94">
        <v>60.5</v>
      </c>
      <c r="Z43" s="94">
        <v>60.2</v>
      </c>
      <c r="AA43" s="71">
        <v>68.166558523993601</v>
      </c>
    </row>
    <row r="44" spans="1:27" ht="15" customHeight="1" x14ac:dyDescent="0.25">
      <c r="A44" s="72"/>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27" ht="15" customHeight="1" x14ac:dyDescent="0.25">
      <c r="A45" s="71" t="s">
        <v>178</v>
      </c>
    </row>
    <row r="46" spans="1:27" ht="15" customHeight="1" x14ac:dyDescent="0.25"/>
    <row r="47" spans="1:27" ht="15" customHeight="1" x14ac:dyDescent="0.25">
      <c r="A47" s="71" t="s">
        <v>88</v>
      </c>
    </row>
    <row r="48" spans="1:27" ht="15" customHeight="1" x14ac:dyDescent="0.25"/>
    <row r="49" spans="1:1" ht="15" customHeight="1" x14ac:dyDescent="0.25">
      <c r="A49" s="71" t="s">
        <v>89</v>
      </c>
    </row>
    <row r="50" spans="1:1" ht="15" customHeight="1" x14ac:dyDescent="0.25">
      <c r="A50" s="71" t="s">
        <v>179</v>
      </c>
    </row>
    <row r="51" spans="1:1" ht="15" customHeight="1" x14ac:dyDescent="0.25"/>
    <row r="52" spans="1:1" ht="15" customHeight="1" x14ac:dyDescent="0.25">
      <c r="A52" s="72" t="s">
        <v>91</v>
      </c>
    </row>
    <row r="53" spans="1:1" ht="15" customHeight="1" x14ac:dyDescent="0.25">
      <c r="A53" s="71" t="s">
        <v>92</v>
      </c>
    </row>
    <row r="54" spans="1:1" ht="15" customHeight="1" x14ac:dyDescent="0.25"/>
  </sheetData>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7D45A"/>
  </sheetPr>
  <dimension ref="A1:AR65"/>
  <sheetViews>
    <sheetView zoomScaleNormal="100" workbookViewId="0">
      <pane xSplit="1" topLeftCell="AQ1" activePane="topRight" state="frozen"/>
      <selection pane="topRight" activeCell="AR14" sqref="AR14"/>
    </sheetView>
  </sheetViews>
  <sheetFormatPr defaultColWidth="8.5703125" defaultRowHeight="15" x14ac:dyDescent="0.25"/>
  <cols>
    <col min="1" max="1" width="12.42578125" customWidth="1"/>
    <col min="2" max="19" width="8.7109375" customWidth="1"/>
    <col min="20" max="20" width="9.7109375" customWidth="1"/>
    <col min="21" max="22" width="8.7109375" customWidth="1"/>
    <col min="23" max="23" width="16.42578125" customWidth="1"/>
    <col min="24" max="38" width="8.7109375" customWidth="1"/>
    <col min="39" max="43" width="15.42578125" customWidth="1"/>
    <col min="44" max="44" width="12.7109375" customWidth="1"/>
  </cols>
  <sheetData>
    <row r="1" spans="1:44" ht="15" customHeight="1" x14ac:dyDescent="0.25">
      <c r="A1" s="1" t="s">
        <v>12</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v>36400</v>
      </c>
      <c r="C4" s="5">
        <v>35800</v>
      </c>
      <c r="D4" s="5">
        <v>30100</v>
      </c>
      <c r="E4" s="5">
        <v>28000</v>
      </c>
      <c r="F4" s="5">
        <v>29900</v>
      </c>
      <c r="G4" s="5">
        <v>29800</v>
      </c>
      <c r="H4" s="5">
        <v>31500</v>
      </c>
      <c r="I4" s="5">
        <v>29500</v>
      </c>
      <c r="J4" s="5">
        <v>33700</v>
      </c>
      <c r="K4" s="5">
        <v>40600</v>
      </c>
      <c r="L4" s="5">
        <v>46900</v>
      </c>
      <c r="M4" s="5">
        <v>49200</v>
      </c>
      <c r="N4" s="5">
        <v>53100</v>
      </c>
      <c r="O4" s="5">
        <v>52200</v>
      </c>
      <c r="P4" s="5">
        <v>44900</v>
      </c>
      <c r="Q4" s="5">
        <v>40500</v>
      </c>
      <c r="R4" s="5">
        <v>36800</v>
      </c>
      <c r="S4" s="5">
        <v>33700</v>
      </c>
      <c r="T4" s="5">
        <v>32800</v>
      </c>
      <c r="U4" s="5">
        <v>35100</v>
      </c>
      <c r="V4" s="5">
        <v>35600</v>
      </c>
      <c r="W4" s="5">
        <v>35600</v>
      </c>
      <c r="X4" s="5">
        <v>36200</v>
      </c>
      <c r="Y4" s="5">
        <v>39200</v>
      </c>
      <c r="Z4" s="5">
        <v>38200</v>
      </c>
      <c r="AA4" s="5">
        <v>38500</v>
      </c>
      <c r="AB4" s="5">
        <v>38300</v>
      </c>
      <c r="AC4" s="5">
        <v>39053</v>
      </c>
      <c r="AD4" s="5">
        <v>46402</v>
      </c>
      <c r="AE4" s="5">
        <v>41249</v>
      </c>
      <c r="AF4" s="5">
        <v>47144</v>
      </c>
      <c r="AG4" s="5">
        <v>50011</v>
      </c>
      <c r="AH4" s="5">
        <v>52275</v>
      </c>
      <c r="AI4" s="5">
        <v>61380</v>
      </c>
      <c r="AJ4" s="5">
        <v>71805</v>
      </c>
      <c r="AK4" s="5">
        <v>59718</v>
      </c>
      <c r="AL4" s="5">
        <v>69642</v>
      </c>
      <c r="AM4" s="5">
        <v>63581</v>
      </c>
      <c r="AN4" s="5">
        <v>60146</v>
      </c>
      <c r="AO4" s="5">
        <v>46922</v>
      </c>
      <c r="AP4" s="5">
        <v>34881</v>
      </c>
      <c r="AQ4" s="5">
        <v>32100</v>
      </c>
      <c r="AR4" s="5">
        <v>31979</v>
      </c>
    </row>
    <row r="5" spans="1:44" ht="15" customHeight="1" x14ac:dyDescent="0.25">
      <c r="A5" s="7" t="s">
        <v>32</v>
      </c>
      <c r="B5" s="8">
        <v>27900</v>
      </c>
      <c r="C5" s="8">
        <v>32900</v>
      </c>
      <c r="D5" s="8">
        <v>35900</v>
      </c>
      <c r="E5" s="8">
        <v>35100</v>
      </c>
      <c r="F5" s="8">
        <v>40300</v>
      </c>
      <c r="G5" s="8">
        <v>47300</v>
      </c>
      <c r="H5" s="8">
        <v>49812</v>
      </c>
      <c r="I5" s="8">
        <v>50856</v>
      </c>
      <c r="J5" s="8">
        <v>46283</v>
      </c>
      <c r="K5" s="8">
        <v>50044</v>
      </c>
      <c r="L5" s="8">
        <v>55382</v>
      </c>
      <c r="M5" s="8">
        <v>55623</v>
      </c>
      <c r="N5" s="8">
        <v>43979</v>
      </c>
      <c r="O5" s="8">
        <v>48524</v>
      </c>
      <c r="P5" s="8">
        <v>50194</v>
      </c>
      <c r="Q5" s="8">
        <v>37893</v>
      </c>
      <c r="R5" s="8">
        <v>45726</v>
      </c>
      <c r="S5" s="8">
        <v>42913</v>
      </c>
      <c r="T5" s="8">
        <v>41277</v>
      </c>
      <c r="U5" s="8">
        <v>42156</v>
      </c>
      <c r="V5" s="8">
        <v>45096</v>
      </c>
      <c r="W5" s="8">
        <v>52230</v>
      </c>
      <c r="X5" s="8">
        <v>59384</v>
      </c>
      <c r="Y5" s="8">
        <v>61083</v>
      </c>
      <c r="Z5" s="8">
        <v>53923</v>
      </c>
      <c r="AA5" s="8">
        <v>52651</v>
      </c>
      <c r="AB5" s="8">
        <v>45456</v>
      </c>
      <c r="AC5" s="8">
        <v>49872</v>
      </c>
      <c r="AD5" s="8">
        <v>44352</v>
      </c>
      <c r="AE5" s="8">
        <v>46811</v>
      </c>
      <c r="AF5" s="8">
        <v>49141</v>
      </c>
      <c r="AG5" s="8">
        <v>54903</v>
      </c>
      <c r="AH5" s="8">
        <v>46181</v>
      </c>
      <c r="AI5" s="8">
        <v>50978</v>
      </c>
      <c r="AJ5" s="8">
        <v>49972</v>
      </c>
      <c r="AK5" s="8">
        <v>62656</v>
      </c>
      <c r="AL5" s="8">
        <v>57821</v>
      </c>
      <c r="AM5" s="8">
        <v>56579</v>
      </c>
      <c r="AN5" s="8">
        <v>61988</v>
      </c>
      <c r="AO5" s="8">
        <v>54495</v>
      </c>
      <c r="AP5" s="8">
        <v>50698</v>
      </c>
      <c r="AQ5" s="8">
        <v>44150</v>
      </c>
      <c r="AR5" s="8">
        <v>42481</v>
      </c>
    </row>
    <row r="6" spans="1:44" ht="15" customHeight="1" x14ac:dyDescent="0.25">
      <c r="A6" s="7" t="s">
        <v>33</v>
      </c>
      <c r="B6" s="8"/>
      <c r="C6" s="8"/>
      <c r="D6" s="8"/>
      <c r="E6" s="8"/>
      <c r="F6" s="8"/>
      <c r="G6" s="8"/>
      <c r="H6" s="8"/>
      <c r="I6" s="8"/>
      <c r="J6" s="8"/>
      <c r="K6" s="8"/>
      <c r="L6" s="8"/>
      <c r="M6" s="8"/>
      <c r="N6" s="8"/>
      <c r="O6" s="8"/>
      <c r="P6" s="8"/>
      <c r="Q6" s="8"/>
      <c r="R6" s="8"/>
      <c r="S6" s="8" t="s">
        <v>61</v>
      </c>
      <c r="T6" s="8" t="s">
        <v>61</v>
      </c>
      <c r="U6" s="8" t="s">
        <v>61</v>
      </c>
      <c r="V6" s="8" t="s">
        <v>61</v>
      </c>
      <c r="W6" s="8" t="s">
        <v>61</v>
      </c>
      <c r="X6" s="8" t="s">
        <v>61</v>
      </c>
      <c r="Y6" s="8">
        <v>53049</v>
      </c>
      <c r="Z6" s="8">
        <v>64185</v>
      </c>
      <c r="AA6" s="8">
        <v>49407</v>
      </c>
      <c r="AB6" s="8">
        <v>20166</v>
      </c>
      <c r="AC6" s="8">
        <v>12832</v>
      </c>
      <c r="AD6" s="8">
        <v>10973</v>
      </c>
      <c r="AE6" s="8">
        <v>10616</v>
      </c>
      <c r="AF6" s="8">
        <v>12278</v>
      </c>
      <c r="AG6" s="8">
        <v>15848</v>
      </c>
      <c r="AH6" s="8">
        <v>17264</v>
      </c>
      <c r="AI6" s="8">
        <v>18157</v>
      </c>
      <c r="AJ6" s="8">
        <v>5562</v>
      </c>
      <c r="AK6" s="8">
        <v>5956</v>
      </c>
      <c r="AL6" s="8">
        <v>5980</v>
      </c>
      <c r="AM6" s="8">
        <v>5860</v>
      </c>
      <c r="AN6" s="8">
        <v>7074</v>
      </c>
      <c r="AO6" s="8">
        <v>8169</v>
      </c>
      <c r="AP6" s="8">
        <v>8165</v>
      </c>
      <c r="AQ6" s="8">
        <v>7786</v>
      </c>
      <c r="AR6" s="8">
        <v>8850</v>
      </c>
    </row>
    <row r="7" spans="1:44" ht="15" customHeight="1" x14ac:dyDescent="0.25">
      <c r="A7" s="7" t="s">
        <v>34</v>
      </c>
      <c r="B7" s="8"/>
      <c r="C7" s="8"/>
      <c r="D7" s="8"/>
      <c r="E7" s="8"/>
      <c r="F7" s="8"/>
      <c r="G7" s="8"/>
      <c r="H7" s="8"/>
      <c r="I7" s="8"/>
      <c r="J7" s="8"/>
      <c r="K7" s="8"/>
      <c r="L7" s="8"/>
      <c r="M7" s="8"/>
      <c r="N7" s="8"/>
      <c r="O7" s="8"/>
      <c r="P7" s="8"/>
      <c r="Q7" s="8"/>
      <c r="R7" s="8"/>
      <c r="S7" s="8">
        <v>12187</v>
      </c>
      <c r="T7" s="8">
        <v>18088</v>
      </c>
      <c r="U7" s="8">
        <v>19549</v>
      </c>
      <c r="V7" s="8">
        <v>21245</v>
      </c>
      <c r="W7" s="8">
        <v>20358</v>
      </c>
      <c r="X7" s="8">
        <v>23484</v>
      </c>
      <c r="Y7" s="8">
        <v>25517</v>
      </c>
      <c r="Z7" s="8">
        <v>24877</v>
      </c>
      <c r="AA7" s="8">
        <v>24585</v>
      </c>
      <c r="AB7" s="8">
        <v>17018</v>
      </c>
      <c r="AC7" s="8">
        <v>13378</v>
      </c>
      <c r="AD7" s="8">
        <v>13470</v>
      </c>
      <c r="AE7" s="8">
        <v>9742</v>
      </c>
      <c r="AF7" s="8">
        <v>7744</v>
      </c>
      <c r="AG7" s="8">
        <v>7743</v>
      </c>
      <c r="AH7" s="8">
        <v>6950</v>
      </c>
      <c r="AI7" s="8">
        <v>9398</v>
      </c>
      <c r="AJ7" s="8">
        <v>12509</v>
      </c>
      <c r="AK7" s="8">
        <v>11719</v>
      </c>
      <c r="AL7" s="8">
        <v>15370</v>
      </c>
      <c r="AM7" s="8">
        <v>14083</v>
      </c>
      <c r="AN7" s="8">
        <v>16654</v>
      </c>
      <c r="AO7" s="8">
        <v>18700</v>
      </c>
      <c r="AP7" s="8">
        <v>9870</v>
      </c>
      <c r="AQ7" s="8">
        <v>10273</v>
      </c>
      <c r="AR7" s="8">
        <v>10325</v>
      </c>
    </row>
    <row r="8" spans="1:44" ht="15" customHeight="1" x14ac:dyDescent="0.25">
      <c r="A8" s="7" t="s">
        <v>35</v>
      </c>
      <c r="B8" s="8"/>
      <c r="C8" s="8"/>
      <c r="D8" s="8"/>
      <c r="E8" s="8"/>
      <c r="F8" s="8"/>
      <c r="G8" s="8"/>
      <c r="H8" s="8"/>
      <c r="I8" s="8"/>
      <c r="J8" s="8"/>
      <c r="K8" s="8"/>
      <c r="L8" s="8"/>
      <c r="M8" s="8"/>
      <c r="N8" s="8"/>
      <c r="O8" s="8"/>
      <c r="P8" s="8"/>
      <c r="Q8" s="8"/>
      <c r="R8" s="8"/>
      <c r="S8" s="8">
        <v>6096</v>
      </c>
      <c r="T8" s="8">
        <v>6499</v>
      </c>
      <c r="U8" s="8">
        <v>6856</v>
      </c>
      <c r="V8" s="8">
        <v>7548</v>
      </c>
      <c r="W8" s="8">
        <v>8252</v>
      </c>
      <c r="X8" s="8">
        <v>9098</v>
      </c>
      <c r="Y8" s="8">
        <v>9794</v>
      </c>
      <c r="Z8" s="8">
        <v>9521</v>
      </c>
      <c r="AA8" s="8">
        <v>8896</v>
      </c>
      <c r="AB8" s="8">
        <v>8950</v>
      </c>
      <c r="AC8" s="8">
        <v>8777</v>
      </c>
      <c r="AD8" s="8">
        <v>7506</v>
      </c>
      <c r="AE8" s="8">
        <v>7172</v>
      </c>
      <c r="AF8" s="8">
        <v>5341</v>
      </c>
      <c r="AG8" s="8">
        <v>4933</v>
      </c>
      <c r="AH8" s="8">
        <v>5014</v>
      </c>
      <c r="AI8" s="8">
        <v>5354</v>
      </c>
      <c r="AJ8" s="8">
        <v>5728</v>
      </c>
      <c r="AK8" s="8">
        <v>6408</v>
      </c>
      <c r="AL8" s="8">
        <v>7218</v>
      </c>
      <c r="AM8" s="8">
        <v>7023</v>
      </c>
      <c r="AN8" s="8">
        <v>8164</v>
      </c>
      <c r="AO8" s="8">
        <v>7604</v>
      </c>
      <c r="AP8" s="8">
        <v>7170</v>
      </c>
      <c r="AQ8" s="8">
        <v>6827</v>
      </c>
      <c r="AR8" s="8">
        <v>8159</v>
      </c>
    </row>
    <row r="9" spans="1:44" ht="15" customHeight="1" x14ac:dyDescent="0.25">
      <c r="A9" s="7" t="s">
        <v>36</v>
      </c>
      <c r="B9" s="8"/>
      <c r="C9" s="8"/>
      <c r="D9" s="8"/>
      <c r="E9" s="8"/>
      <c r="F9" s="8"/>
      <c r="G9" s="8"/>
      <c r="H9" s="8"/>
      <c r="I9" s="8"/>
      <c r="J9" s="8"/>
      <c r="K9" s="8"/>
      <c r="L9" s="8"/>
      <c r="M9" s="8"/>
      <c r="N9" s="8">
        <v>12125</v>
      </c>
      <c r="O9" s="8">
        <v>20202</v>
      </c>
      <c r="P9" s="8">
        <v>30819</v>
      </c>
      <c r="Q9" s="8">
        <v>36874</v>
      </c>
      <c r="R9" s="8">
        <v>47035</v>
      </c>
      <c r="S9" s="8">
        <v>45100</v>
      </c>
      <c r="T9" s="8">
        <v>45279</v>
      </c>
      <c r="U9" s="8">
        <v>45961</v>
      </c>
      <c r="V9" s="8">
        <v>51948</v>
      </c>
      <c r="W9" s="8">
        <v>51464</v>
      </c>
      <c r="X9" s="8">
        <v>47974</v>
      </c>
      <c r="Y9" s="8">
        <v>49777</v>
      </c>
      <c r="Z9" s="8">
        <v>47298</v>
      </c>
      <c r="AA9" s="8">
        <v>47389</v>
      </c>
      <c r="AB9" s="8">
        <v>41954</v>
      </c>
      <c r="AC9" s="8">
        <v>39158</v>
      </c>
      <c r="AD9" s="8">
        <v>39656</v>
      </c>
      <c r="AE9" s="8">
        <v>34006</v>
      </c>
      <c r="AF9" s="8">
        <v>29475</v>
      </c>
      <c r="AG9" s="8">
        <v>28127</v>
      </c>
      <c r="AH9" s="8">
        <v>28886</v>
      </c>
      <c r="AI9" s="8">
        <v>31002</v>
      </c>
      <c r="AJ9" s="8">
        <v>32069</v>
      </c>
      <c r="AK9" s="8">
        <v>30702</v>
      </c>
      <c r="AL9" s="8">
        <v>31606</v>
      </c>
      <c r="AM9" s="8">
        <v>31747</v>
      </c>
      <c r="AN9" s="8">
        <v>33995</v>
      </c>
      <c r="AO9" s="8">
        <v>31969</v>
      </c>
      <c r="AP9" s="8">
        <v>26014</v>
      </c>
      <c r="AQ9" s="8">
        <v>24258</v>
      </c>
      <c r="AR9" s="8">
        <v>23011</v>
      </c>
    </row>
    <row r="10" spans="1:44" ht="15" customHeight="1" x14ac:dyDescent="0.25">
      <c r="A10" s="7" t="s">
        <v>37</v>
      </c>
      <c r="B10" s="8">
        <v>26304</v>
      </c>
      <c r="C10" s="8">
        <v>28666</v>
      </c>
      <c r="D10" s="8">
        <v>31283</v>
      </c>
      <c r="E10" s="8">
        <v>31980</v>
      </c>
      <c r="F10" s="8">
        <v>27351</v>
      </c>
      <c r="G10" s="8">
        <v>25826</v>
      </c>
      <c r="H10" s="8">
        <v>26408</v>
      </c>
      <c r="I10" s="8">
        <v>19121</v>
      </c>
      <c r="J10" s="8">
        <v>15002</v>
      </c>
      <c r="K10" s="8">
        <v>15269</v>
      </c>
      <c r="L10" s="8">
        <v>13025</v>
      </c>
      <c r="M10" s="8">
        <v>14259</v>
      </c>
      <c r="N10" s="8">
        <v>12900</v>
      </c>
      <c r="O10" s="8">
        <v>18221</v>
      </c>
      <c r="P10" s="8">
        <v>17947</v>
      </c>
      <c r="Q10" s="8">
        <v>18543</v>
      </c>
      <c r="R10" s="8">
        <v>17453</v>
      </c>
      <c r="S10" s="8">
        <v>17198</v>
      </c>
      <c r="T10" s="8">
        <v>20632</v>
      </c>
      <c r="U10" s="8">
        <v>23966</v>
      </c>
      <c r="V10" s="8">
        <v>27356</v>
      </c>
      <c r="W10" s="8">
        <v>29647</v>
      </c>
      <c r="X10" s="8">
        <v>35703</v>
      </c>
      <c r="Y10" s="8">
        <v>35524</v>
      </c>
      <c r="Z10" s="8">
        <v>22635</v>
      </c>
      <c r="AA10" s="8">
        <v>16025</v>
      </c>
      <c r="AB10" s="8">
        <v>9917</v>
      </c>
      <c r="AC10" s="8">
        <v>17201</v>
      </c>
      <c r="AD10" s="8">
        <v>18979</v>
      </c>
      <c r="AE10" s="8">
        <v>13910</v>
      </c>
      <c r="AF10" s="8">
        <v>12418</v>
      </c>
      <c r="AG10" s="8">
        <v>17394</v>
      </c>
      <c r="AH10" s="8">
        <v>24374</v>
      </c>
      <c r="AI10" s="8">
        <v>32338</v>
      </c>
      <c r="AJ10" s="8">
        <v>31052</v>
      </c>
      <c r="AK10" s="8">
        <v>41870</v>
      </c>
      <c r="AL10" s="8">
        <v>39917</v>
      </c>
      <c r="AM10" s="8">
        <v>38819</v>
      </c>
      <c r="AN10" s="8">
        <v>40067</v>
      </c>
      <c r="AO10" s="8">
        <v>36359</v>
      </c>
      <c r="AP10" s="8">
        <v>21875</v>
      </c>
      <c r="AQ10" s="8">
        <v>22838</v>
      </c>
      <c r="AR10" s="8">
        <v>23836</v>
      </c>
    </row>
    <row r="11" spans="1:44" ht="15" customHeight="1" x14ac:dyDescent="0.25">
      <c r="A11" s="7" t="s">
        <v>38</v>
      </c>
      <c r="B11" s="8"/>
      <c r="C11" s="8"/>
      <c r="D11" s="8"/>
      <c r="E11" s="8"/>
      <c r="F11" s="8"/>
      <c r="G11" s="8"/>
      <c r="H11" s="8"/>
      <c r="I11" s="8"/>
      <c r="J11" s="8"/>
      <c r="K11" s="8"/>
      <c r="L11" s="8"/>
      <c r="M11" s="8"/>
      <c r="N11" s="8"/>
      <c r="O11" s="8"/>
      <c r="P11" s="8">
        <v>1334</v>
      </c>
      <c r="Q11" s="8">
        <v>1133</v>
      </c>
      <c r="R11" s="8">
        <v>988</v>
      </c>
      <c r="S11" s="8">
        <v>1076</v>
      </c>
      <c r="T11" s="8">
        <v>1430</v>
      </c>
      <c r="U11" s="8">
        <v>3156</v>
      </c>
      <c r="V11" s="8">
        <v>3419</v>
      </c>
      <c r="W11" s="8">
        <v>9447</v>
      </c>
      <c r="X11" s="8">
        <v>9151</v>
      </c>
      <c r="Y11" s="8">
        <v>12863</v>
      </c>
      <c r="Z11" s="8">
        <v>8925</v>
      </c>
      <c r="AA11" s="8">
        <v>5468</v>
      </c>
      <c r="AB11" s="8">
        <v>2081</v>
      </c>
      <c r="AC11" s="8">
        <v>2581</v>
      </c>
      <c r="AD11" s="8">
        <v>2830</v>
      </c>
      <c r="AE11" s="8">
        <v>3035</v>
      </c>
      <c r="AF11" s="8">
        <v>3049</v>
      </c>
      <c r="AG11" s="8">
        <v>3941</v>
      </c>
      <c r="AH11" s="8">
        <v>5588</v>
      </c>
      <c r="AI11" s="8">
        <v>6021</v>
      </c>
      <c r="AJ11" s="8">
        <v>7877</v>
      </c>
      <c r="AK11" s="8">
        <v>6990</v>
      </c>
      <c r="AL11" s="8">
        <v>8025</v>
      </c>
      <c r="AM11" s="8">
        <v>8833</v>
      </c>
      <c r="AN11" s="8">
        <v>8773</v>
      </c>
      <c r="AO11" s="8">
        <v>6763</v>
      </c>
      <c r="AP11" s="8">
        <v>5612</v>
      </c>
      <c r="AQ11" s="8">
        <v>4973</v>
      </c>
      <c r="AR11" s="8">
        <v>6695</v>
      </c>
    </row>
    <row r="12" spans="1:44" ht="15" customHeight="1" x14ac:dyDescent="0.25">
      <c r="A12" s="7" t="s">
        <v>39</v>
      </c>
      <c r="B12" s="8">
        <v>56034</v>
      </c>
      <c r="C12" s="8">
        <v>49867</v>
      </c>
      <c r="D12" s="8">
        <v>46431</v>
      </c>
      <c r="E12" s="8">
        <v>47291</v>
      </c>
      <c r="F12" s="8">
        <v>62454</v>
      </c>
      <c r="G12" s="8">
        <v>76167</v>
      </c>
      <c r="H12" s="8">
        <v>58710</v>
      </c>
      <c r="I12" s="8">
        <v>47898</v>
      </c>
      <c r="J12" s="8">
        <v>33416</v>
      </c>
      <c r="K12" s="8">
        <v>29145</v>
      </c>
      <c r="L12" s="8">
        <v>24417</v>
      </c>
      <c r="M12" s="8">
        <v>19289</v>
      </c>
      <c r="N12" s="8">
        <v>25708</v>
      </c>
      <c r="O12" s="8"/>
      <c r="P12" s="8">
        <v>32750</v>
      </c>
      <c r="Q12" s="8">
        <v>33947</v>
      </c>
      <c r="R12" s="8">
        <v>39045</v>
      </c>
      <c r="S12" s="8">
        <v>34807</v>
      </c>
      <c r="T12" s="8">
        <v>29046</v>
      </c>
      <c r="U12" s="8">
        <v>30168</v>
      </c>
      <c r="V12" s="8">
        <v>34977</v>
      </c>
      <c r="W12" s="8">
        <v>33640</v>
      </c>
      <c r="X12" s="8">
        <v>36773</v>
      </c>
      <c r="Y12" s="8">
        <v>35418</v>
      </c>
      <c r="Z12" s="8">
        <v>31902</v>
      </c>
      <c r="AA12" s="8">
        <v>25721</v>
      </c>
      <c r="AB12" s="8">
        <v>26697</v>
      </c>
      <c r="AC12" s="8">
        <v>32836</v>
      </c>
      <c r="AD12" s="8">
        <v>34567</v>
      </c>
      <c r="AE12" s="8">
        <v>31825</v>
      </c>
      <c r="AF12" s="8">
        <v>26680</v>
      </c>
      <c r="AG12" s="8">
        <v>29370</v>
      </c>
      <c r="AH12" s="8">
        <v>32014</v>
      </c>
      <c r="AI12" s="8">
        <v>40208</v>
      </c>
      <c r="AJ12" s="8">
        <v>48353</v>
      </c>
      <c r="AK12" s="8">
        <v>41137</v>
      </c>
      <c r="AL12" s="8">
        <v>37754</v>
      </c>
      <c r="AM12" s="8">
        <v>39986</v>
      </c>
      <c r="AN12" s="8">
        <v>45045</v>
      </c>
      <c r="AO12" s="8">
        <v>37072</v>
      </c>
      <c r="AP12" s="8">
        <v>21176</v>
      </c>
      <c r="AQ12" s="8">
        <v>17001</v>
      </c>
      <c r="AR12" s="8">
        <v>15593</v>
      </c>
    </row>
    <row r="13" spans="1:44" ht="15" customHeight="1" x14ac:dyDescent="0.25">
      <c r="A13" s="7" t="s">
        <v>40</v>
      </c>
      <c r="B13" s="8">
        <v>375500</v>
      </c>
      <c r="C13" s="8">
        <v>354400</v>
      </c>
      <c r="D13" s="8">
        <v>353900</v>
      </c>
      <c r="E13" s="8">
        <v>367700</v>
      </c>
      <c r="F13" s="8">
        <v>402500</v>
      </c>
      <c r="G13" s="8">
        <v>421400</v>
      </c>
      <c r="H13" s="8">
        <v>403100</v>
      </c>
      <c r="I13" s="8">
        <v>403000</v>
      </c>
      <c r="J13" s="8">
        <v>389000</v>
      </c>
      <c r="K13" s="8">
        <v>353000</v>
      </c>
      <c r="L13" s="8">
        <v>347100</v>
      </c>
      <c r="M13" s="8">
        <v>379100</v>
      </c>
      <c r="N13" s="8">
        <v>322800</v>
      </c>
      <c r="O13" s="8">
        <v>321400</v>
      </c>
      <c r="P13" s="8">
        <v>326200</v>
      </c>
      <c r="Q13" s="8">
        <v>439500</v>
      </c>
      <c r="R13" s="8">
        <v>354100</v>
      </c>
      <c r="S13" s="8">
        <v>391000</v>
      </c>
      <c r="T13" s="8">
        <v>379600</v>
      </c>
      <c r="U13" s="8">
        <v>376700</v>
      </c>
      <c r="V13" s="8">
        <v>413900</v>
      </c>
      <c r="W13" s="8">
        <v>500500</v>
      </c>
      <c r="X13" s="8">
        <v>551700</v>
      </c>
      <c r="Y13" s="8">
        <v>602300</v>
      </c>
      <c r="Z13" s="8">
        <v>571300</v>
      </c>
      <c r="AA13" s="8">
        <v>476200</v>
      </c>
      <c r="AB13" s="8">
        <v>380200</v>
      </c>
      <c r="AC13" s="8">
        <v>476500</v>
      </c>
      <c r="AD13" s="8">
        <v>517800</v>
      </c>
      <c r="AE13" s="8">
        <v>480800</v>
      </c>
      <c r="AF13" s="8">
        <v>423135</v>
      </c>
      <c r="AG13" s="8">
        <v>380248</v>
      </c>
      <c r="AH13" s="8">
        <v>405911</v>
      </c>
      <c r="AI13" s="8">
        <v>465734</v>
      </c>
      <c r="AJ13" s="8">
        <v>495009</v>
      </c>
      <c r="AK13" s="8">
        <v>465629</v>
      </c>
      <c r="AL13" s="8">
        <v>453847</v>
      </c>
      <c r="AM13" s="8">
        <v>396650</v>
      </c>
      <c r="AN13" s="8">
        <v>470846</v>
      </c>
      <c r="AO13" s="8">
        <v>494590</v>
      </c>
      <c r="AP13" s="8">
        <v>378298</v>
      </c>
      <c r="AQ13" s="8">
        <v>329198</v>
      </c>
      <c r="AR13" s="8">
        <v>369540</v>
      </c>
    </row>
    <row r="14" spans="1:44" ht="15" customHeight="1" x14ac:dyDescent="0.25">
      <c r="A14" s="7" t="s">
        <v>41</v>
      </c>
      <c r="B14" s="8">
        <v>419655</v>
      </c>
      <c r="C14" s="8">
        <v>336080</v>
      </c>
      <c r="D14" s="8">
        <v>252248</v>
      </c>
      <c r="E14" s="8">
        <v>219205</v>
      </c>
      <c r="F14" s="8">
        <v>190696</v>
      </c>
      <c r="G14" s="8">
        <v>214252</v>
      </c>
      <c r="H14" s="8">
        <v>276042</v>
      </c>
      <c r="I14" s="8">
        <v>391430</v>
      </c>
      <c r="J14" s="8">
        <v>400618</v>
      </c>
      <c r="K14" s="8">
        <v>484404</v>
      </c>
      <c r="L14" s="8">
        <v>606686</v>
      </c>
      <c r="M14" s="8">
        <v>712798</v>
      </c>
      <c r="N14" s="8">
        <v>639094</v>
      </c>
      <c r="O14" s="8">
        <v>576378</v>
      </c>
      <c r="P14" s="8">
        <v>530263</v>
      </c>
      <c r="Q14" s="8">
        <v>477707</v>
      </c>
      <c r="R14" s="8">
        <v>437584</v>
      </c>
      <c r="S14" s="8">
        <v>350549</v>
      </c>
      <c r="T14" s="8">
        <v>291084</v>
      </c>
      <c r="U14" s="8">
        <v>274120</v>
      </c>
      <c r="V14" s="8">
        <v>296854</v>
      </c>
      <c r="W14" s="8">
        <v>268123</v>
      </c>
      <c r="X14" s="8">
        <v>240468</v>
      </c>
      <c r="Y14" s="8">
        <v>247541</v>
      </c>
      <c r="Z14" s="8">
        <v>182336</v>
      </c>
      <c r="AA14" s="8">
        <v>174595</v>
      </c>
      <c r="AB14" s="8">
        <v>177939</v>
      </c>
      <c r="AC14" s="8">
        <v>187667</v>
      </c>
      <c r="AD14" s="8">
        <v>228311</v>
      </c>
      <c r="AE14" s="8">
        <v>241090</v>
      </c>
      <c r="AF14" s="8">
        <v>272433</v>
      </c>
      <c r="AG14" s="8">
        <v>285079</v>
      </c>
      <c r="AH14" s="8">
        <v>313296</v>
      </c>
      <c r="AI14" s="8">
        <v>375388</v>
      </c>
      <c r="AJ14" s="8">
        <v>347882</v>
      </c>
      <c r="AK14" s="8">
        <v>346810</v>
      </c>
      <c r="AL14" s="8">
        <v>360493</v>
      </c>
      <c r="AM14" s="8">
        <v>368589</v>
      </c>
      <c r="AN14" s="8">
        <v>380736</v>
      </c>
      <c r="AO14" s="8">
        <v>354162</v>
      </c>
      <c r="AP14" s="8">
        <v>259239</v>
      </c>
      <c r="AQ14" s="8">
        <v>215293</v>
      </c>
      <c r="AR14" s="8">
        <v>238063</v>
      </c>
    </row>
    <row r="15" spans="1:44" ht="15" customHeight="1" x14ac:dyDescent="0.25">
      <c r="A15" s="7" t="s">
        <v>42</v>
      </c>
      <c r="B15" s="8"/>
      <c r="C15" s="8"/>
      <c r="D15" s="8"/>
      <c r="E15" s="8"/>
      <c r="F15" s="8"/>
      <c r="G15" s="8"/>
      <c r="H15" s="8"/>
      <c r="I15" s="8"/>
      <c r="J15" s="8"/>
      <c r="K15" s="8"/>
      <c r="L15" s="8"/>
      <c r="M15" s="8"/>
      <c r="N15" s="8"/>
      <c r="O15" s="8"/>
      <c r="P15" s="8">
        <v>37047</v>
      </c>
      <c r="Q15" s="8">
        <v>38619</v>
      </c>
      <c r="R15" s="8">
        <v>34494</v>
      </c>
      <c r="S15" s="8">
        <v>35196</v>
      </c>
      <c r="T15" s="8">
        <v>40448</v>
      </c>
      <c r="U15" s="8">
        <v>45195</v>
      </c>
      <c r="V15" s="8">
        <v>45253</v>
      </c>
      <c r="W15" s="8">
        <v>43447</v>
      </c>
      <c r="X15" s="8">
        <v>56342</v>
      </c>
      <c r="Y15" s="8">
        <v>45406</v>
      </c>
      <c r="Z15" s="8">
        <v>41790</v>
      </c>
      <c r="AA15" s="8">
        <v>34021</v>
      </c>
      <c r="AB15" s="8">
        <v>27447</v>
      </c>
      <c r="AC15" s="8">
        <v>23380</v>
      </c>
      <c r="AD15" s="8">
        <v>15114</v>
      </c>
      <c r="AE15" s="8">
        <v>9066</v>
      </c>
      <c r="AF15" s="8">
        <v>5675</v>
      </c>
      <c r="AG15" s="8">
        <v>4620</v>
      </c>
      <c r="AH15" s="8">
        <v>4618</v>
      </c>
      <c r="AI15" s="8">
        <v>4305</v>
      </c>
      <c r="AJ15" s="8">
        <v>4930</v>
      </c>
      <c r="AK15" s="8">
        <v>5685</v>
      </c>
      <c r="AL15" s="8">
        <v>6044</v>
      </c>
      <c r="AM15" s="8">
        <v>6915</v>
      </c>
      <c r="AN15" s="8">
        <v>9888</v>
      </c>
      <c r="AO15" s="8">
        <v>9793</v>
      </c>
      <c r="AP15" s="8">
        <v>11079</v>
      </c>
      <c r="AQ15" s="8">
        <v>13365</v>
      </c>
      <c r="AR15" s="8">
        <v>11650</v>
      </c>
    </row>
    <row r="16" spans="1:44" ht="15" customHeight="1" x14ac:dyDescent="0.25">
      <c r="A16" s="7" t="s">
        <v>43</v>
      </c>
      <c r="B16" s="8"/>
      <c r="C16" s="8"/>
      <c r="D16" s="8">
        <v>65200</v>
      </c>
      <c r="E16" s="8">
        <v>60200</v>
      </c>
      <c r="F16" s="8">
        <v>58600</v>
      </c>
      <c r="G16" s="8">
        <v>58300</v>
      </c>
      <c r="H16" s="8">
        <v>50900</v>
      </c>
      <c r="I16" s="8">
        <v>42900</v>
      </c>
      <c r="J16" s="8">
        <v>29900</v>
      </c>
      <c r="K16" s="8">
        <v>28700</v>
      </c>
      <c r="L16" s="8">
        <v>23800</v>
      </c>
      <c r="M16" s="8">
        <v>27200</v>
      </c>
      <c r="N16" s="8">
        <v>39100</v>
      </c>
      <c r="O16" s="8">
        <v>30500</v>
      </c>
      <c r="P16" s="8">
        <v>30474</v>
      </c>
      <c r="Q16" s="8">
        <v>23442</v>
      </c>
      <c r="R16" s="8">
        <v>30577</v>
      </c>
      <c r="S16" s="8">
        <v>44709</v>
      </c>
      <c r="T16" s="8">
        <v>47867</v>
      </c>
      <c r="U16" s="8">
        <v>48762</v>
      </c>
      <c r="V16" s="8">
        <v>59241</v>
      </c>
      <c r="W16" s="8">
        <v>57459</v>
      </c>
      <c r="X16" s="8">
        <v>51490</v>
      </c>
      <c r="Y16" s="8">
        <v>44826</v>
      </c>
      <c r="Z16" s="8">
        <v>44276</v>
      </c>
      <c r="AA16" s="8">
        <v>43862</v>
      </c>
      <c r="AB16" s="8">
        <v>28400</v>
      </c>
      <c r="AC16" s="8">
        <v>17353</v>
      </c>
      <c r="AD16" s="8">
        <v>12488</v>
      </c>
      <c r="AE16" s="8">
        <v>10600</v>
      </c>
      <c r="AF16" s="8">
        <v>7536</v>
      </c>
      <c r="AG16" s="8">
        <v>9633</v>
      </c>
      <c r="AH16" s="8">
        <v>12515</v>
      </c>
      <c r="AI16" s="8">
        <v>31559</v>
      </c>
      <c r="AJ16" s="8">
        <v>37997</v>
      </c>
      <c r="AK16" s="8">
        <v>36719</v>
      </c>
      <c r="AL16" s="8">
        <v>35123</v>
      </c>
      <c r="AM16" s="8">
        <v>22556</v>
      </c>
      <c r="AN16" s="8">
        <v>29941</v>
      </c>
      <c r="AO16" s="8">
        <v>35002</v>
      </c>
      <c r="AP16" s="8">
        <v>21501</v>
      </c>
      <c r="AQ16" s="8">
        <v>20494</v>
      </c>
      <c r="AR16" s="8">
        <v>28081</v>
      </c>
    </row>
    <row r="17" spans="1:44" ht="15" customHeight="1" x14ac:dyDescent="0.25">
      <c r="A17" s="7" t="s">
        <v>44</v>
      </c>
      <c r="B17" s="8"/>
      <c r="C17" s="8">
        <v>9399</v>
      </c>
      <c r="D17" s="8">
        <v>8761</v>
      </c>
      <c r="E17" s="8">
        <v>7753</v>
      </c>
      <c r="F17" s="8">
        <v>6911</v>
      </c>
      <c r="G17" s="8">
        <v>6615</v>
      </c>
      <c r="H17" s="8">
        <v>8291</v>
      </c>
      <c r="I17" s="8">
        <v>9392</v>
      </c>
      <c r="J17" s="8">
        <v>9380</v>
      </c>
      <c r="K17" s="8">
        <v>9156</v>
      </c>
      <c r="L17" s="8">
        <v>8801</v>
      </c>
      <c r="M17" s="8">
        <v>9920</v>
      </c>
      <c r="N17" s="8">
        <v>10298</v>
      </c>
      <c r="O17" s="8">
        <v>12016</v>
      </c>
      <c r="P17" s="8">
        <v>13729</v>
      </c>
      <c r="Q17" s="8">
        <v>16719</v>
      </c>
      <c r="R17" s="8">
        <v>23595</v>
      </c>
      <c r="S17" s="8" t="s">
        <v>61</v>
      </c>
      <c r="T17" s="8">
        <v>85550</v>
      </c>
      <c r="U17" s="8">
        <v>76683</v>
      </c>
      <c r="V17" s="8">
        <v>86348</v>
      </c>
      <c r="W17" s="8">
        <v>110958</v>
      </c>
      <c r="X17" s="8">
        <v>108178</v>
      </c>
      <c r="Y17" s="8">
        <v>85820</v>
      </c>
      <c r="Z17" s="8">
        <v>92130</v>
      </c>
      <c r="AA17" s="8">
        <v>75042</v>
      </c>
      <c r="AB17" s="8">
        <v>43752</v>
      </c>
      <c r="AC17" s="8">
        <v>20022</v>
      </c>
      <c r="AD17" s="8">
        <v>12522</v>
      </c>
      <c r="AE17" s="8">
        <v>6741</v>
      </c>
      <c r="AF17" s="8">
        <v>7199</v>
      </c>
      <c r="AG17" s="8">
        <v>7411</v>
      </c>
      <c r="AH17" s="8">
        <v>13044</v>
      </c>
      <c r="AI17" s="8">
        <v>15950</v>
      </c>
      <c r="AJ17" s="8">
        <v>20776</v>
      </c>
      <c r="AK17" s="8">
        <v>28939</v>
      </c>
      <c r="AL17" s="8">
        <v>38461</v>
      </c>
      <c r="AM17" s="8">
        <v>42371</v>
      </c>
      <c r="AN17" s="8">
        <v>42991</v>
      </c>
      <c r="AO17" s="8">
        <v>34177</v>
      </c>
      <c r="AP17" s="8">
        <v>41225</v>
      </c>
      <c r="AQ17" s="8">
        <v>32401</v>
      </c>
      <c r="AR17" s="8">
        <v>34974</v>
      </c>
    </row>
    <row r="18" spans="1:44" ht="15" customHeight="1" x14ac:dyDescent="0.25">
      <c r="A18" s="7" t="s">
        <v>45</v>
      </c>
      <c r="B18" s="8">
        <v>51030</v>
      </c>
      <c r="C18" s="8">
        <v>49308</v>
      </c>
      <c r="D18" s="8">
        <v>44005</v>
      </c>
      <c r="E18" s="8">
        <v>39752</v>
      </c>
      <c r="F18" s="8">
        <v>43525</v>
      </c>
      <c r="G18" s="8">
        <v>47340</v>
      </c>
      <c r="H18" s="8">
        <v>46852</v>
      </c>
      <c r="I18" s="8">
        <v>46211</v>
      </c>
      <c r="J18" s="8">
        <v>46733</v>
      </c>
      <c r="K18" s="8">
        <v>48734</v>
      </c>
      <c r="L18" s="8">
        <v>43458</v>
      </c>
      <c r="M18" s="8">
        <v>44171</v>
      </c>
      <c r="N18" s="8">
        <v>41828</v>
      </c>
      <c r="O18" s="8">
        <v>38855</v>
      </c>
      <c r="P18" s="8" t="s">
        <v>61</v>
      </c>
      <c r="Q18" s="8" t="s">
        <v>61</v>
      </c>
      <c r="R18" s="8" t="s">
        <v>61</v>
      </c>
      <c r="S18" s="8">
        <v>184424</v>
      </c>
      <c r="T18" s="8">
        <v>189025</v>
      </c>
      <c r="U18" s="8">
        <v>209228</v>
      </c>
      <c r="V18" s="8">
        <v>229526</v>
      </c>
      <c r="W18" s="8">
        <v>268385</v>
      </c>
      <c r="X18" s="8">
        <v>278602</v>
      </c>
      <c r="Y18" s="8">
        <v>261455</v>
      </c>
      <c r="Z18" s="8">
        <v>250271</v>
      </c>
      <c r="AA18" s="8">
        <v>191783</v>
      </c>
      <c r="AB18" s="8">
        <v>141587</v>
      </c>
      <c r="AC18" s="8">
        <v>110386</v>
      </c>
      <c r="AD18" s="8">
        <v>104225</v>
      </c>
      <c r="AE18" s="8">
        <v>77337</v>
      </c>
      <c r="AF18" s="8">
        <v>51777</v>
      </c>
      <c r="AG18" s="8">
        <v>44971</v>
      </c>
      <c r="AH18" s="8">
        <v>42879</v>
      </c>
      <c r="AI18" s="8">
        <v>44231</v>
      </c>
      <c r="AJ18" s="8">
        <v>52027</v>
      </c>
      <c r="AK18" s="8">
        <v>55596</v>
      </c>
      <c r="AL18" s="8">
        <v>55262</v>
      </c>
      <c r="AM18" s="8">
        <v>49100</v>
      </c>
      <c r="AN18" s="8">
        <v>59839</v>
      </c>
      <c r="AO18" s="8">
        <v>59904</v>
      </c>
      <c r="AP18" s="8">
        <v>55309</v>
      </c>
      <c r="AQ18" s="8">
        <v>55164</v>
      </c>
      <c r="AR18" s="8">
        <v>51908</v>
      </c>
    </row>
    <row r="19" spans="1:44" ht="15" customHeight="1" x14ac:dyDescent="0.25">
      <c r="A19" s="7" t="s">
        <v>46</v>
      </c>
      <c r="B19" s="8"/>
      <c r="C19" s="8"/>
      <c r="D19" s="8"/>
      <c r="E19" s="8"/>
      <c r="F19" s="8"/>
      <c r="G19" s="8"/>
      <c r="H19" s="8"/>
      <c r="I19" s="8"/>
      <c r="J19" s="8"/>
      <c r="K19" s="8"/>
      <c r="L19" s="8"/>
      <c r="M19" s="8"/>
      <c r="N19" s="8"/>
      <c r="O19" s="8"/>
      <c r="P19" s="8"/>
      <c r="Q19" s="8"/>
      <c r="R19" s="8"/>
      <c r="S19" s="8" t="s">
        <v>61</v>
      </c>
      <c r="T19" s="8" t="s">
        <v>61</v>
      </c>
      <c r="U19" s="8" t="s">
        <v>61</v>
      </c>
      <c r="V19" s="8">
        <v>3048</v>
      </c>
      <c r="W19" s="8">
        <v>4312</v>
      </c>
      <c r="X19" s="8">
        <v>5298</v>
      </c>
      <c r="Y19" s="8">
        <v>6461</v>
      </c>
      <c r="Z19" s="8">
        <v>5877</v>
      </c>
      <c r="AA19" s="8">
        <v>3749</v>
      </c>
      <c r="AB19" s="8">
        <v>2244</v>
      </c>
      <c r="AC19" s="8">
        <v>1844</v>
      </c>
      <c r="AD19" s="8">
        <v>2022</v>
      </c>
      <c r="AE19" s="8">
        <v>2262</v>
      </c>
      <c r="AF19" s="8">
        <v>2369</v>
      </c>
      <c r="AG19" s="8">
        <v>2295</v>
      </c>
      <c r="AH19" s="8">
        <v>2193</v>
      </c>
      <c r="AI19" s="8">
        <v>1998</v>
      </c>
      <c r="AJ19" s="8">
        <v>2766</v>
      </c>
      <c r="AK19" s="8">
        <v>2750</v>
      </c>
      <c r="AL19" s="8">
        <v>2973</v>
      </c>
      <c r="AM19" s="8">
        <v>2670</v>
      </c>
      <c r="AN19" s="8">
        <v>2780</v>
      </c>
      <c r="AO19" s="8">
        <v>2765</v>
      </c>
      <c r="AP19" s="8">
        <v>2528</v>
      </c>
      <c r="AQ19" s="8">
        <v>2401</v>
      </c>
      <c r="AR19" s="8">
        <v>2503</v>
      </c>
    </row>
    <row r="20" spans="1:44" ht="15" customHeight="1" x14ac:dyDescent="0.25">
      <c r="A20" s="7" t="s">
        <v>47</v>
      </c>
      <c r="B20" s="8"/>
      <c r="C20" s="8"/>
      <c r="D20" s="8"/>
      <c r="E20" s="8"/>
      <c r="F20" s="8"/>
      <c r="G20" s="8"/>
      <c r="H20" s="8"/>
      <c r="I20" s="8"/>
      <c r="J20" s="8"/>
      <c r="K20" s="8"/>
      <c r="L20" s="8"/>
      <c r="M20" s="8"/>
      <c r="N20" s="8"/>
      <c r="O20" s="8"/>
      <c r="P20" s="8"/>
      <c r="Q20" s="8"/>
      <c r="R20" s="8"/>
      <c r="S20" s="8">
        <v>2038</v>
      </c>
      <c r="T20" s="8">
        <v>2053</v>
      </c>
      <c r="U20" s="8">
        <v>2415</v>
      </c>
      <c r="V20" s="8">
        <v>2989</v>
      </c>
      <c r="W20" s="8">
        <v>4155</v>
      </c>
      <c r="X20" s="8">
        <v>5500</v>
      </c>
      <c r="Y20" s="8">
        <v>7482</v>
      </c>
      <c r="Z20" s="8">
        <v>8869</v>
      </c>
      <c r="AA20" s="8">
        <v>8189</v>
      </c>
      <c r="AB20" s="8">
        <v>5994</v>
      </c>
      <c r="AC20" s="8">
        <v>5876</v>
      </c>
      <c r="AD20" s="8">
        <v>4951</v>
      </c>
      <c r="AE20" s="8">
        <v>5768</v>
      </c>
      <c r="AF20" s="8">
        <v>7118</v>
      </c>
      <c r="AG20" s="8">
        <v>6868</v>
      </c>
      <c r="AH20" s="8">
        <v>7028</v>
      </c>
      <c r="AI20" s="8">
        <v>8397</v>
      </c>
      <c r="AJ20" s="8">
        <v>7682</v>
      </c>
      <c r="AK20" s="8">
        <v>8082</v>
      </c>
      <c r="AL20" s="8">
        <v>7651</v>
      </c>
      <c r="AM20" s="8">
        <v>9021</v>
      </c>
      <c r="AN20" s="8">
        <v>12297</v>
      </c>
      <c r="AO20" s="8">
        <v>8426</v>
      </c>
      <c r="AP20" s="8">
        <v>6680</v>
      </c>
      <c r="AQ20" s="8">
        <v>5602</v>
      </c>
      <c r="AR20" s="8">
        <v>6743</v>
      </c>
    </row>
    <row r="21" spans="1:44" ht="15" customHeight="1" x14ac:dyDescent="0.25">
      <c r="A21" s="7" t="s">
        <v>48</v>
      </c>
      <c r="B21" s="8"/>
      <c r="C21" s="8"/>
      <c r="D21" s="8"/>
      <c r="E21" s="8"/>
      <c r="F21" s="8"/>
      <c r="G21" s="8"/>
      <c r="H21" s="8"/>
      <c r="I21" s="8"/>
      <c r="J21" s="8"/>
      <c r="K21" s="8"/>
      <c r="L21" s="8"/>
      <c r="M21" s="8"/>
      <c r="N21" s="8"/>
      <c r="O21" s="8"/>
      <c r="P21" s="8"/>
      <c r="Q21" s="8"/>
      <c r="R21" s="8"/>
      <c r="S21" s="8">
        <v>3412</v>
      </c>
      <c r="T21" s="8">
        <v>2855</v>
      </c>
      <c r="U21" s="8">
        <v>2956</v>
      </c>
      <c r="V21" s="8">
        <v>3364</v>
      </c>
      <c r="W21" s="8">
        <v>3919</v>
      </c>
      <c r="X21" s="8">
        <v>4692</v>
      </c>
      <c r="Y21" s="8">
        <v>4411</v>
      </c>
      <c r="Z21" s="8">
        <v>4934</v>
      </c>
      <c r="AA21" s="8">
        <v>4017</v>
      </c>
      <c r="AB21" s="8">
        <v>3693</v>
      </c>
      <c r="AC21" s="8">
        <v>3892</v>
      </c>
      <c r="AD21" s="8">
        <v>4323</v>
      </c>
      <c r="AE21" s="8">
        <v>4305</v>
      </c>
      <c r="AF21" s="8">
        <v>3761</v>
      </c>
      <c r="AG21" s="8">
        <v>6360</v>
      </c>
      <c r="AH21" s="8">
        <v>4558</v>
      </c>
      <c r="AI21" s="8">
        <v>4846</v>
      </c>
      <c r="AJ21" s="8">
        <v>5048</v>
      </c>
      <c r="AK21" s="8">
        <v>5468</v>
      </c>
      <c r="AL21" s="8">
        <v>5619</v>
      </c>
      <c r="AM21" s="8">
        <v>5112</v>
      </c>
      <c r="AN21" s="8">
        <v>6105</v>
      </c>
      <c r="AO21" s="8">
        <v>4709</v>
      </c>
      <c r="AP21" s="8" t="s">
        <v>61</v>
      </c>
      <c r="AQ21" s="8" t="s">
        <v>61</v>
      </c>
      <c r="AR21" s="8">
        <v>3404</v>
      </c>
    </row>
    <row r="22" spans="1:44" ht="15" customHeight="1" x14ac:dyDescent="0.25">
      <c r="A22" s="7" t="s">
        <v>49</v>
      </c>
      <c r="B22" s="8"/>
      <c r="C22" s="8"/>
      <c r="D22" s="8"/>
      <c r="E22" s="8"/>
      <c r="F22" s="8"/>
      <c r="G22" s="8"/>
      <c r="H22" s="8"/>
      <c r="I22" s="8"/>
      <c r="J22" s="8"/>
      <c r="K22" s="8"/>
      <c r="L22" s="8"/>
      <c r="M22" s="8"/>
      <c r="N22" s="8"/>
      <c r="O22" s="8"/>
      <c r="P22" s="8">
        <v>3411</v>
      </c>
      <c r="Q22" s="8">
        <v>3004</v>
      </c>
      <c r="R22" s="8">
        <v>2273</v>
      </c>
      <c r="S22" s="8">
        <v>3970</v>
      </c>
      <c r="T22" s="8">
        <v>4180</v>
      </c>
      <c r="U22" s="8">
        <v>5841</v>
      </c>
      <c r="V22" s="8">
        <v>6128</v>
      </c>
      <c r="W22" s="8">
        <v>6707</v>
      </c>
      <c r="X22" s="8">
        <v>9081</v>
      </c>
      <c r="Y22" s="8">
        <v>10409</v>
      </c>
      <c r="Z22" s="8">
        <v>11343</v>
      </c>
      <c r="AA22" s="8">
        <v>6836</v>
      </c>
      <c r="AB22" s="8">
        <v>5298</v>
      </c>
      <c r="AC22" s="8">
        <v>4444</v>
      </c>
      <c r="AD22" s="8">
        <v>3955</v>
      </c>
      <c r="AE22" s="8">
        <v>3064</v>
      </c>
      <c r="AF22" s="8">
        <v>2705</v>
      </c>
      <c r="AG22" s="8">
        <v>2937</v>
      </c>
      <c r="AH22" s="8">
        <v>3947</v>
      </c>
      <c r="AI22" s="8">
        <v>7508</v>
      </c>
      <c r="AJ22" s="8">
        <v>9822</v>
      </c>
      <c r="AK22" s="8">
        <v>12885</v>
      </c>
      <c r="AL22" s="8">
        <v>12485</v>
      </c>
      <c r="AM22" s="8">
        <v>7837</v>
      </c>
      <c r="AN22" s="8">
        <v>7578</v>
      </c>
      <c r="AO22" s="8">
        <v>9523</v>
      </c>
      <c r="AP22" s="8">
        <v>8112</v>
      </c>
      <c r="AQ22" s="8">
        <v>8716</v>
      </c>
      <c r="AR22" s="8">
        <v>12325</v>
      </c>
    </row>
    <row r="23" spans="1:44" ht="15" customHeight="1" x14ac:dyDescent="0.25">
      <c r="A23" s="7" t="s">
        <v>50</v>
      </c>
      <c r="B23" s="8">
        <v>116800</v>
      </c>
      <c r="C23" s="8">
        <v>106400</v>
      </c>
      <c r="D23" s="8">
        <v>106400</v>
      </c>
      <c r="E23" s="8">
        <v>109200</v>
      </c>
      <c r="F23" s="8">
        <v>110300</v>
      </c>
      <c r="G23" s="8">
        <v>121300</v>
      </c>
      <c r="H23" s="8">
        <v>102700</v>
      </c>
      <c r="I23" s="8">
        <v>89700</v>
      </c>
      <c r="J23" s="8">
        <v>82200</v>
      </c>
      <c r="K23" s="8">
        <v>87000</v>
      </c>
      <c r="L23" s="8">
        <v>89500</v>
      </c>
      <c r="M23" s="8">
        <v>107764</v>
      </c>
      <c r="N23" s="8">
        <v>98405</v>
      </c>
      <c r="O23" s="8">
        <v>102119</v>
      </c>
      <c r="P23" s="8">
        <v>101501</v>
      </c>
      <c r="Q23" s="8">
        <v>87673</v>
      </c>
      <c r="R23" s="8">
        <v>84201</v>
      </c>
      <c r="S23" s="8">
        <v>78563</v>
      </c>
      <c r="T23" s="8">
        <v>62326</v>
      </c>
      <c r="U23" s="8">
        <v>67183</v>
      </c>
      <c r="V23" s="8">
        <v>72454</v>
      </c>
      <c r="W23" s="8">
        <v>76180</v>
      </c>
      <c r="X23" s="8">
        <v>83273</v>
      </c>
      <c r="Y23" s="8">
        <v>96447</v>
      </c>
      <c r="Z23" s="8">
        <v>87918</v>
      </c>
      <c r="AA23" s="8">
        <v>87198</v>
      </c>
      <c r="AB23" s="8">
        <v>72646</v>
      </c>
      <c r="AC23" s="8">
        <v>61028</v>
      </c>
      <c r="AD23" s="8">
        <v>55804</v>
      </c>
      <c r="AE23" s="8">
        <v>39354</v>
      </c>
      <c r="AF23" s="8">
        <v>27233</v>
      </c>
      <c r="AG23" s="8">
        <v>41320</v>
      </c>
      <c r="AH23" s="8">
        <v>55599</v>
      </c>
      <c r="AI23" s="8">
        <v>53567</v>
      </c>
      <c r="AJ23" s="8">
        <v>69741</v>
      </c>
      <c r="AK23" s="8">
        <v>70034</v>
      </c>
      <c r="AL23" s="8">
        <v>58108</v>
      </c>
      <c r="AM23" s="8">
        <v>67151</v>
      </c>
      <c r="AN23" s="8">
        <v>75833</v>
      </c>
      <c r="AO23" s="8">
        <v>64508</v>
      </c>
      <c r="AP23" s="8">
        <v>56247</v>
      </c>
      <c r="AQ23" s="8">
        <v>68638</v>
      </c>
      <c r="AR23" s="8">
        <v>86269</v>
      </c>
    </row>
    <row r="24" spans="1:44" ht="15" customHeight="1" x14ac:dyDescent="0.25">
      <c r="A24" s="7" t="s">
        <v>51</v>
      </c>
      <c r="B24" s="8"/>
      <c r="C24" s="8"/>
      <c r="D24" s="8"/>
      <c r="E24" s="8"/>
      <c r="F24" s="8"/>
      <c r="G24" s="8"/>
      <c r="H24" s="8"/>
      <c r="I24" s="8"/>
      <c r="J24" s="8"/>
      <c r="K24" s="8"/>
      <c r="L24" s="8"/>
      <c r="M24" s="8"/>
      <c r="N24" s="8"/>
      <c r="O24" s="8"/>
      <c r="P24" s="8"/>
      <c r="Q24" s="8"/>
      <c r="R24" s="8"/>
      <c r="S24" s="8">
        <v>70000</v>
      </c>
      <c r="T24" s="8">
        <v>81000</v>
      </c>
      <c r="U24" s="8">
        <v>39000</v>
      </c>
      <c r="V24" s="8">
        <v>61466</v>
      </c>
      <c r="W24" s="8">
        <v>55561</v>
      </c>
      <c r="X24" s="8">
        <v>55391</v>
      </c>
      <c r="Y24" s="8">
        <v>67692</v>
      </c>
      <c r="Z24" s="8">
        <v>92240</v>
      </c>
      <c r="AA24" s="8">
        <v>99794</v>
      </c>
      <c r="AB24" s="8">
        <v>90632</v>
      </c>
      <c r="AC24" s="8">
        <v>87593</v>
      </c>
      <c r="AD24" s="8">
        <v>85270</v>
      </c>
      <c r="AE24" s="8">
        <v>75923</v>
      </c>
      <c r="AF24" s="8">
        <v>67175</v>
      </c>
      <c r="AG24" s="8">
        <v>65449</v>
      </c>
      <c r="AH24" s="8">
        <v>72293</v>
      </c>
      <c r="AI24" s="8">
        <v>80796</v>
      </c>
      <c r="AJ24" s="8">
        <v>89888</v>
      </c>
      <c r="AK24" s="8">
        <v>95463</v>
      </c>
      <c r="AL24" s="8">
        <v>101595</v>
      </c>
      <c r="AM24" s="8">
        <v>107590</v>
      </c>
      <c r="AN24" s="8">
        <v>133270</v>
      </c>
      <c r="AO24" s="8">
        <v>98040</v>
      </c>
      <c r="AP24" s="8">
        <v>77956</v>
      </c>
      <c r="AQ24" s="8">
        <v>88585</v>
      </c>
      <c r="AR24" s="8">
        <v>95826</v>
      </c>
    </row>
    <row r="25" spans="1:44" ht="15" customHeight="1" x14ac:dyDescent="0.25">
      <c r="A25" s="7" t="s">
        <v>52</v>
      </c>
      <c r="B25" s="8"/>
      <c r="C25" s="8"/>
      <c r="D25" s="8"/>
      <c r="E25" s="8"/>
      <c r="F25" s="8"/>
      <c r="G25" s="8"/>
      <c r="H25" s="8"/>
      <c r="I25" s="8">
        <v>34932</v>
      </c>
      <c r="J25" s="8">
        <v>36663</v>
      </c>
      <c r="K25" s="8">
        <v>27189</v>
      </c>
      <c r="L25" s="8">
        <v>27768</v>
      </c>
      <c r="M25" s="8">
        <v>31931</v>
      </c>
      <c r="N25" s="8">
        <v>32093</v>
      </c>
      <c r="O25" s="8">
        <v>33146</v>
      </c>
      <c r="P25" s="8">
        <v>36383</v>
      </c>
      <c r="Q25" s="8">
        <v>40976</v>
      </c>
      <c r="R25" s="8">
        <v>45595</v>
      </c>
      <c r="S25" s="8">
        <v>122105</v>
      </c>
      <c r="T25" s="8">
        <v>114366</v>
      </c>
      <c r="U25" s="8">
        <v>95673</v>
      </c>
      <c r="V25" s="8">
        <v>81546</v>
      </c>
      <c r="W25" s="8">
        <v>77115</v>
      </c>
      <c r="X25" s="8">
        <v>73922</v>
      </c>
      <c r="Y25" s="8">
        <v>71921</v>
      </c>
      <c r="Z25" s="8">
        <v>65828</v>
      </c>
      <c r="AA25" s="8">
        <v>45981</v>
      </c>
      <c r="AB25" s="8">
        <v>27298</v>
      </c>
      <c r="AC25" s="8">
        <v>25002</v>
      </c>
      <c r="AD25" s="8">
        <v>17481</v>
      </c>
      <c r="AE25" s="8">
        <v>11430</v>
      </c>
      <c r="AF25" s="8">
        <v>7416</v>
      </c>
      <c r="AG25" s="8">
        <v>6858</v>
      </c>
      <c r="AH25" s="8">
        <v>8169</v>
      </c>
      <c r="AI25" s="8">
        <v>8219</v>
      </c>
      <c r="AJ25" s="8">
        <v>14044</v>
      </c>
      <c r="AK25" s="8">
        <v>20046</v>
      </c>
      <c r="AL25" s="8">
        <v>23835</v>
      </c>
      <c r="AM25" s="8">
        <v>24791</v>
      </c>
      <c r="AN25" s="8">
        <v>28060</v>
      </c>
      <c r="AO25" s="8">
        <v>29963</v>
      </c>
      <c r="AP25" s="8">
        <v>31949</v>
      </c>
      <c r="AQ25" s="8">
        <v>34367</v>
      </c>
      <c r="AR25" s="8">
        <v>41870</v>
      </c>
    </row>
    <row r="26" spans="1:44" ht="15" customHeight="1" x14ac:dyDescent="0.25">
      <c r="A26" s="7" t="s">
        <v>53</v>
      </c>
      <c r="B26" s="8"/>
      <c r="C26" s="8"/>
      <c r="D26" s="8"/>
      <c r="E26" s="8"/>
      <c r="F26" s="8"/>
      <c r="G26" s="8"/>
      <c r="H26" s="8"/>
      <c r="I26" s="8"/>
      <c r="J26" s="8"/>
      <c r="K26" s="8"/>
      <c r="L26" s="8"/>
      <c r="M26" s="8"/>
      <c r="N26" s="8"/>
      <c r="O26" s="8"/>
      <c r="P26" s="8"/>
      <c r="Q26" s="8"/>
      <c r="R26" s="8"/>
      <c r="S26" s="8" t="s">
        <v>61</v>
      </c>
      <c r="T26" s="8" t="s">
        <v>61</v>
      </c>
      <c r="U26" s="8" t="s">
        <v>61</v>
      </c>
      <c r="V26" s="8" t="s">
        <v>61</v>
      </c>
      <c r="W26" s="8" t="s">
        <v>61</v>
      </c>
      <c r="X26" s="8">
        <v>43542</v>
      </c>
      <c r="Y26" s="8">
        <v>51065</v>
      </c>
      <c r="Z26" s="8">
        <v>56618</v>
      </c>
      <c r="AA26" s="8">
        <v>61092</v>
      </c>
      <c r="AB26" s="8">
        <v>48833</v>
      </c>
      <c r="AC26" s="8">
        <v>42189</v>
      </c>
      <c r="AD26" s="8">
        <v>39424</v>
      </c>
      <c r="AE26" s="8">
        <v>37852</v>
      </c>
      <c r="AF26" s="8">
        <v>37776</v>
      </c>
      <c r="AG26" s="8">
        <v>37672</v>
      </c>
      <c r="AH26" s="8">
        <v>39112</v>
      </c>
      <c r="AI26" s="8">
        <v>38653</v>
      </c>
      <c r="AJ26" s="8">
        <v>41603</v>
      </c>
      <c r="AK26" s="8">
        <v>42694</v>
      </c>
      <c r="AL26" s="8">
        <v>42541</v>
      </c>
      <c r="AM26" s="8">
        <v>41311</v>
      </c>
      <c r="AN26" s="8">
        <v>51287</v>
      </c>
      <c r="AO26" s="8">
        <v>43660</v>
      </c>
      <c r="AP26" s="8">
        <v>34646</v>
      </c>
      <c r="AQ26" s="8">
        <v>35667</v>
      </c>
      <c r="AR26" s="8">
        <v>37252</v>
      </c>
    </row>
    <row r="27" spans="1:44" ht="15" customHeight="1" x14ac:dyDescent="0.25">
      <c r="A27" s="7" t="s">
        <v>54</v>
      </c>
      <c r="B27" s="8"/>
      <c r="C27" s="8"/>
      <c r="D27" s="8"/>
      <c r="E27" s="8"/>
      <c r="F27" s="8"/>
      <c r="G27" s="8"/>
      <c r="H27" s="8"/>
      <c r="I27" s="8"/>
      <c r="J27" s="8"/>
      <c r="K27" s="8"/>
      <c r="L27" s="8"/>
      <c r="M27" s="8"/>
      <c r="N27" s="8"/>
      <c r="O27" s="8"/>
      <c r="P27" s="8"/>
      <c r="Q27" s="8"/>
      <c r="R27" s="8"/>
      <c r="S27" s="8">
        <v>9884</v>
      </c>
      <c r="T27" s="8">
        <v>12128</v>
      </c>
      <c r="U27" s="8">
        <v>14607</v>
      </c>
      <c r="V27" s="8">
        <v>9317</v>
      </c>
      <c r="W27" s="8">
        <v>14386</v>
      </c>
      <c r="X27" s="8">
        <v>17480</v>
      </c>
      <c r="Y27" s="8">
        <v>18028</v>
      </c>
      <c r="Z27" s="8">
        <v>16253</v>
      </c>
      <c r="AA27" s="8">
        <v>25956</v>
      </c>
      <c r="AB27" s="8">
        <v>18155</v>
      </c>
      <c r="AC27" s="8">
        <v>14466</v>
      </c>
      <c r="AD27" s="8">
        <v>11641</v>
      </c>
      <c r="AE27" s="8">
        <v>11614</v>
      </c>
      <c r="AF27" s="8">
        <v>13180</v>
      </c>
      <c r="AG27" s="8">
        <v>14310</v>
      </c>
      <c r="AH27" s="8">
        <v>17642</v>
      </c>
      <c r="AI27" s="8">
        <v>20224</v>
      </c>
      <c r="AJ27" s="8">
        <v>18472</v>
      </c>
      <c r="AK27" s="8">
        <v>20574</v>
      </c>
      <c r="AL27" s="8">
        <v>20385</v>
      </c>
      <c r="AM27" s="8">
        <v>19050</v>
      </c>
      <c r="AN27" s="8">
        <v>22915</v>
      </c>
      <c r="AO27" s="8">
        <v>19201</v>
      </c>
      <c r="AP27" s="8">
        <v>16914</v>
      </c>
      <c r="AQ27" s="8">
        <v>13920</v>
      </c>
      <c r="AR27" s="8">
        <v>13990</v>
      </c>
    </row>
    <row r="28" spans="1:44" ht="15" customHeight="1" x14ac:dyDescent="0.25">
      <c r="A28" s="7" t="s">
        <v>55</v>
      </c>
      <c r="B28" s="8"/>
      <c r="C28" s="8"/>
      <c r="D28" s="8"/>
      <c r="E28" s="8"/>
      <c r="F28" s="8"/>
      <c r="G28" s="8"/>
      <c r="H28" s="8"/>
      <c r="I28" s="8"/>
      <c r="J28" s="8"/>
      <c r="K28" s="8"/>
      <c r="L28" s="8"/>
      <c r="M28" s="8"/>
      <c r="N28" s="8"/>
      <c r="O28" s="8"/>
      <c r="P28" s="8"/>
      <c r="Q28" s="8"/>
      <c r="R28" s="8"/>
      <c r="S28" s="8">
        <v>4000</v>
      </c>
      <c r="T28" s="8">
        <v>4000</v>
      </c>
      <c r="U28" s="8">
        <v>4000</v>
      </c>
      <c r="V28" s="8">
        <v>5000</v>
      </c>
      <c r="W28" s="8">
        <v>6000</v>
      </c>
      <c r="X28" s="8">
        <v>6000</v>
      </c>
      <c r="Y28" s="8">
        <v>8000</v>
      </c>
      <c r="Z28" s="8">
        <v>9000</v>
      </c>
      <c r="AA28" s="8">
        <v>8000</v>
      </c>
      <c r="AB28" s="8">
        <v>5209</v>
      </c>
      <c r="AC28" s="8">
        <v>4225</v>
      </c>
      <c r="AD28" s="8">
        <v>3285</v>
      </c>
      <c r="AE28" s="8">
        <v>2700</v>
      </c>
      <c r="AF28" s="8">
        <v>2549</v>
      </c>
      <c r="AG28" s="8">
        <v>2359</v>
      </c>
      <c r="AH28" s="8">
        <v>2441</v>
      </c>
      <c r="AI28" s="8">
        <v>2617</v>
      </c>
      <c r="AJ28" s="8">
        <v>2713</v>
      </c>
      <c r="AK28" s="8">
        <v>2834</v>
      </c>
      <c r="AL28" s="8">
        <v>2572</v>
      </c>
      <c r="AM28" s="8">
        <v>2583</v>
      </c>
      <c r="AN28" s="8">
        <v>2914</v>
      </c>
      <c r="AO28" s="8">
        <v>3128</v>
      </c>
      <c r="AP28" s="8">
        <v>2798</v>
      </c>
      <c r="AQ28" s="8">
        <v>2511</v>
      </c>
      <c r="AR28" s="8">
        <v>6001</v>
      </c>
    </row>
    <row r="29" spans="1:44" ht="15" customHeight="1" x14ac:dyDescent="0.25">
      <c r="A29" s="7" t="s">
        <v>56</v>
      </c>
      <c r="B29" s="8">
        <v>230000</v>
      </c>
      <c r="C29" s="8">
        <v>200500</v>
      </c>
      <c r="D29" s="8">
        <v>222300</v>
      </c>
      <c r="E29" s="8">
        <v>214600</v>
      </c>
      <c r="F29" s="8">
        <v>251100</v>
      </c>
      <c r="G29" s="8">
        <v>270600</v>
      </c>
      <c r="H29" s="8">
        <v>285400</v>
      </c>
      <c r="I29" s="8">
        <v>239400</v>
      </c>
      <c r="J29" s="8">
        <v>203900</v>
      </c>
      <c r="K29" s="8">
        <v>221060</v>
      </c>
      <c r="L29" s="8">
        <v>216520</v>
      </c>
      <c r="M29" s="8">
        <v>268593</v>
      </c>
      <c r="N29" s="8">
        <v>309112</v>
      </c>
      <c r="O29" s="8">
        <v>282447</v>
      </c>
      <c r="P29" s="8">
        <v>337728</v>
      </c>
      <c r="Q29" s="8">
        <v>429821</v>
      </c>
      <c r="R29" s="8">
        <v>515493</v>
      </c>
      <c r="S29" s="8">
        <v>535668</v>
      </c>
      <c r="T29" s="8">
        <v>502571</v>
      </c>
      <c r="U29" s="8">
        <v>524182</v>
      </c>
      <c r="V29" s="8">
        <v>636332</v>
      </c>
      <c r="W29" s="8">
        <v>687051</v>
      </c>
      <c r="X29" s="8">
        <v>729652</v>
      </c>
      <c r="Y29" s="8">
        <v>865561</v>
      </c>
      <c r="Z29" s="8">
        <v>651427</v>
      </c>
      <c r="AA29" s="8">
        <v>264795</v>
      </c>
      <c r="AB29" s="8">
        <v>111140</v>
      </c>
      <c r="AC29" s="8">
        <v>91662</v>
      </c>
      <c r="AD29" s="8">
        <v>78286</v>
      </c>
      <c r="AE29" s="8">
        <v>44162</v>
      </c>
      <c r="AF29" s="8">
        <v>34288</v>
      </c>
      <c r="AG29" s="8">
        <v>34873</v>
      </c>
      <c r="AH29" s="8">
        <v>49695</v>
      </c>
      <c r="AI29" s="8">
        <v>64038</v>
      </c>
      <c r="AJ29" s="8">
        <v>80786</v>
      </c>
      <c r="AK29" s="8">
        <v>100733</v>
      </c>
      <c r="AL29" s="8">
        <v>106266</v>
      </c>
      <c r="AM29" s="8">
        <v>85535</v>
      </c>
      <c r="AN29" s="8">
        <v>108318</v>
      </c>
      <c r="AO29" s="8">
        <v>108923</v>
      </c>
      <c r="AP29" s="8">
        <v>109483</v>
      </c>
      <c r="AQ29" s="8">
        <v>127721</v>
      </c>
      <c r="AR29" s="8">
        <v>139016</v>
      </c>
    </row>
    <row r="30" spans="1:44" ht="15.75" customHeight="1" thickBot="1" x14ac:dyDescent="0.3">
      <c r="A30" s="10" t="s">
        <v>57</v>
      </c>
      <c r="B30" s="11"/>
      <c r="C30" s="11"/>
      <c r="D30" s="11"/>
      <c r="E30" s="11"/>
      <c r="F30" s="11"/>
      <c r="G30" s="11"/>
      <c r="H30" s="11"/>
      <c r="I30" s="11"/>
      <c r="J30" s="11"/>
      <c r="K30" s="11"/>
      <c r="L30" s="11"/>
      <c r="M30" s="11"/>
      <c r="N30" s="11"/>
      <c r="O30" s="11">
        <v>11800</v>
      </c>
      <c r="P30" s="11">
        <v>12500</v>
      </c>
      <c r="Q30" s="11">
        <v>13800</v>
      </c>
      <c r="R30" s="11">
        <v>15300</v>
      </c>
      <c r="S30" s="11">
        <v>18455</v>
      </c>
      <c r="T30" s="11">
        <v>21973</v>
      </c>
      <c r="U30" s="11">
        <v>18718</v>
      </c>
      <c r="V30" s="11">
        <v>25383</v>
      </c>
      <c r="W30" s="11">
        <v>28361</v>
      </c>
      <c r="X30" s="11">
        <v>34268</v>
      </c>
      <c r="Y30" s="11">
        <v>45227</v>
      </c>
      <c r="Z30" s="11">
        <v>28710</v>
      </c>
      <c r="AA30" s="11">
        <v>24913</v>
      </c>
      <c r="AB30" s="11">
        <v>21606</v>
      </c>
      <c r="AC30" s="11">
        <v>28818</v>
      </c>
      <c r="AD30" s="11">
        <v>29512</v>
      </c>
      <c r="AE30" s="11">
        <v>26006</v>
      </c>
      <c r="AF30" s="11">
        <v>34611</v>
      </c>
      <c r="AG30" s="11">
        <v>43019</v>
      </c>
      <c r="AH30" s="11">
        <v>57150</v>
      </c>
      <c r="AI30" s="11">
        <v>66929</v>
      </c>
      <c r="AJ30" s="11">
        <v>73159</v>
      </c>
      <c r="AK30" s="11">
        <v>64211</v>
      </c>
      <c r="AL30" s="11">
        <v>55251</v>
      </c>
      <c r="AM30" s="11">
        <v>67718</v>
      </c>
      <c r="AN30" s="11">
        <v>79456</v>
      </c>
      <c r="AO30" s="11">
        <v>61000</v>
      </c>
      <c r="AP30" s="11">
        <v>30131</v>
      </c>
      <c r="AQ30" s="11">
        <v>30000</v>
      </c>
      <c r="AR30" s="11">
        <v>34017</v>
      </c>
    </row>
    <row r="31" spans="1:44" ht="15.75" customHeight="1" thickBot="1" x14ac:dyDescent="0.3">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15" customHeight="1" x14ac:dyDescent="0.25">
      <c r="A32" s="4" t="s">
        <v>62</v>
      </c>
      <c r="B32" s="5"/>
      <c r="C32" s="5"/>
      <c r="D32" s="5"/>
      <c r="E32" s="5"/>
      <c r="F32" s="5"/>
      <c r="G32" s="5"/>
      <c r="H32" s="5"/>
      <c r="I32" s="5"/>
      <c r="J32" s="5"/>
      <c r="K32" s="5"/>
      <c r="L32" s="5"/>
      <c r="M32" s="5"/>
      <c r="N32" s="5"/>
      <c r="O32" s="5"/>
      <c r="P32" s="5"/>
      <c r="Q32" s="5"/>
      <c r="R32" s="5"/>
      <c r="S32" s="5"/>
      <c r="T32" s="5"/>
      <c r="U32" s="5"/>
      <c r="V32" s="5"/>
      <c r="W32" s="5"/>
      <c r="X32" s="5"/>
      <c r="Y32" s="5"/>
      <c r="Z32" s="5">
        <v>32402</v>
      </c>
      <c r="AA32" s="5">
        <v>25917</v>
      </c>
      <c r="AB32" s="5">
        <v>19576</v>
      </c>
      <c r="AC32" s="5">
        <v>21278</v>
      </c>
      <c r="AD32" s="5">
        <v>27735</v>
      </c>
      <c r="AE32" s="5">
        <v>30142</v>
      </c>
      <c r="AF32" s="5">
        <v>30252</v>
      </c>
      <c r="AG32" s="5">
        <v>27130</v>
      </c>
      <c r="AH32" s="5">
        <v>30927</v>
      </c>
      <c r="AI32" s="5">
        <v>36530</v>
      </c>
      <c r="AJ32" s="5">
        <v>35294</v>
      </c>
      <c r="AK32" s="5">
        <v>31527</v>
      </c>
      <c r="AL32" s="5">
        <v>31774</v>
      </c>
      <c r="AM32" s="5">
        <v>29931</v>
      </c>
      <c r="AN32" s="5">
        <v>30126</v>
      </c>
      <c r="AO32" s="5">
        <v>29864</v>
      </c>
      <c r="AP32" s="5">
        <v>22807</v>
      </c>
      <c r="AQ32" s="5">
        <v>18805</v>
      </c>
      <c r="AR32" s="5">
        <v>20184</v>
      </c>
    </row>
    <row r="33" spans="1:44" ht="15.75" customHeight="1" thickBot="1" x14ac:dyDescent="0.3">
      <c r="A33" s="10" t="s">
        <v>63</v>
      </c>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t="s">
        <v>61</v>
      </c>
      <c r="AD33" s="11" t="s">
        <v>61</v>
      </c>
      <c r="AE33" s="11" t="s">
        <v>61</v>
      </c>
      <c r="AF33" s="11" t="s">
        <v>61</v>
      </c>
      <c r="AG33" s="11" t="s">
        <v>61</v>
      </c>
      <c r="AH33" s="11">
        <v>51126</v>
      </c>
      <c r="AI33" s="11">
        <v>51653</v>
      </c>
      <c r="AJ33" s="11">
        <v>49985</v>
      </c>
      <c r="AK33" s="11">
        <v>48305</v>
      </c>
      <c r="AL33" s="11">
        <v>43953</v>
      </c>
      <c r="AM33" s="11">
        <v>44378</v>
      </c>
      <c r="AN33" s="11" t="s">
        <v>61</v>
      </c>
      <c r="AO33" s="11" t="s">
        <v>61</v>
      </c>
      <c r="AP33" s="11" t="s">
        <v>61</v>
      </c>
      <c r="AQ33" s="11" t="s">
        <v>61</v>
      </c>
      <c r="AR33" s="11" t="s">
        <v>61</v>
      </c>
    </row>
    <row r="34" spans="1:44" ht="15.75" customHeight="1" thickBot="1" x14ac:dyDescent="0.3">
      <c r="A34" s="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15" customHeight="1" x14ac:dyDescent="0.25">
      <c r="A35" s="4" t="s">
        <v>65</v>
      </c>
      <c r="B35" s="5"/>
      <c r="C35" s="5"/>
      <c r="D35" s="5"/>
      <c r="E35" s="5"/>
      <c r="F35" s="5"/>
      <c r="G35" s="5"/>
      <c r="H35" s="5"/>
      <c r="I35" s="5"/>
      <c r="J35" s="5"/>
      <c r="K35" s="5"/>
      <c r="L35" s="5"/>
      <c r="M35" s="5"/>
      <c r="N35" s="5"/>
      <c r="O35" s="5"/>
      <c r="P35" s="5"/>
      <c r="Q35" s="5"/>
      <c r="R35" s="5"/>
      <c r="S35" s="5">
        <v>142950</v>
      </c>
      <c r="T35" s="5">
        <v>151080</v>
      </c>
      <c r="U35" s="5">
        <v>180223</v>
      </c>
      <c r="V35" s="5">
        <v>180986</v>
      </c>
      <c r="W35" s="5">
        <v>171536</v>
      </c>
      <c r="X35" s="5">
        <v>157853</v>
      </c>
      <c r="Y35" s="5">
        <v>155182</v>
      </c>
      <c r="Z35" s="5">
        <v>160796</v>
      </c>
      <c r="AA35" s="5">
        <v>150002</v>
      </c>
      <c r="AB35" s="5">
        <v>149995</v>
      </c>
      <c r="AC35" s="5">
        <v>181960</v>
      </c>
      <c r="AD35" s="5">
        <v>153755</v>
      </c>
      <c r="AE35" s="5">
        <v>157676</v>
      </c>
      <c r="AF35" s="5">
        <v>183275</v>
      </c>
      <c r="AG35" s="5">
        <v>210007</v>
      </c>
      <c r="AH35" s="5">
        <v>239735</v>
      </c>
      <c r="AI35" s="5">
        <v>234869</v>
      </c>
      <c r="AJ35" s="5">
        <v>224609</v>
      </c>
      <c r="AK35" s="5">
        <v>211539</v>
      </c>
      <c r="AL35" s="5">
        <v>176611</v>
      </c>
      <c r="AM35" s="5">
        <v>186961</v>
      </c>
      <c r="AN35" s="5">
        <v>227856</v>
      </c>
      <c r="AO35" s="5">
        <v>190903</v>
      </c>
      <c r="AP35" s="5">
        <v>165170</v>
      </c>
      <c r="AQ35" s="5">
        <v>174364</v>
      </c>
      <c r="AR35" s="5">
        <v>196919</v>
      </c>
    </row>
    <row r="36" spans="1:44" ht="15" customHeight="1" x14ac:dyDescent="0.25">
      <c r="A36" s="7" t="s">
        <v>70</v>
      </c>
      <c r="B36" s="8"/>
      <c r="C36" s="8"/>
      <c r="D36" s="8"/>
      <c r="E36" s="8"/>
      <c r="F36" s="8"/>
      <c r="G36" s="8"/>
      <c r="H36" s="8"/>
      <c r="I36" s="8"/>
      <c r="J36" s="8"/>
      <c r="K36" s="8"/>
      <c r="L36" s="8"/>
      <c r="M36" s="8"/>
      <c r="N36" s="8"/>
      <c r="O36" s="8">
        <v>17292</v>
      </c>
      <c r="P36" s="8">
        <v>17705</v>
      </c>
      <c r="Q36" s="8">
        <v>7285</v>
      </c>
      <c r="R36" s="8">
        <v>8074</v>
      </c>
      <c r="S36" s="8">
        <v>14373</v>
      </c>
      <c r="T36" s="8">
        <v>11125</v>
      </c>
      <c r="U36" s="8">
        <v>8753</v>
      </c>
      <c r="V36" s="8">
        <v>4743</v>
      </c>
      <c r="W36" s="8">
        <v>11903</v>
      </c>
      <c r="X36" s="8">
        <v>7311</v>
      </c>
      <c r="Y36" s="8">
        <v>12753</v>
      </c>
      <c r="Z36" s="8">
        <v>19713</v>
      </c>
      <c r="AA36" s="8">
        <v>18998</v>
      </c>
      <c r="AB36" s="8">
        <v>9811</v>
      </c>
      <c r="AC36" s="8">
        <v>14502</v>
      </c>
      <c r="AD36" s="8">
        <v>20551</v>
      </c>
      <c r="AE36" s="8">
        <v>18441</v>
      </c>
      <c r="AF36" s="8">
        <v>18034</v>
      </c>
      <c r="AG36" s="8">
        <v>8454</v>
      </c>
      <c r="AH36" s="8">
        <v>5438</v>
      </c>
      <c r="AI36" s="8">
        <v>7452</v>
      </c>
      <c r="AJ36" s="8">
        <v>5103</v>
      </c>
      <c r="AK36" s="8">
        <v>20227</v>
      </c>
      <c r="AL36" s="8">
        <v>16282</v>
      </c>
      <c r="AM36" s="8" t="s">
        <v>61</v>
      </c>
      <c r="AN36" s="8" t="s">
        <v>61</v>
      </c>
      <c r="AO36" s="8" t="s">
        <v>61</v>
      </c>
      <c r="AP36" s="8" t="s">
        <v>61</v>
      </c>
      <c r="AQ36" s="8" t="s">
        <v>61</v>
      </c>
      <c r="AR36" s="8" t="s">
        <v>61</v>
      </c>
    </row>
    <row r="37" spans="1:44" ht="15" customHeight="1" x14ac:dyDescent="0.25">
      <c r="A37" s="7" t="s">
        <v>71</v>
      </c>
      <c r="B37" s="8"/>
      <c r="C37" s="8"/>
      <c r="D37" s="8"/>
      <c r="E37" s="8"/>
      <c r="F37" s="8"/>
      <c r="G37" s="8"/>
      <c r="H37" s="8"/>
      <c r="I37" s="8"/>
      <c r="J37" s="8"/>
      <c r="K37" s="8"/>
      <c r="L37" s="8"/>
      <c r="M37" s="8"/>
      <c r="N37" s="8"/>
      <c r="O37" s="8"/>
      <c r="P37" s="8"/>
      <c r="Q37" s="8"/>
      <c r="R37" s="8"/>
      <c r="S37" s="8">
        <v>433488</v>
      </c>
      <c r="T37" s="8">
        <v>529854</v>
      </c>
      <c r="U37" s="8">
        <v>666541</v>
      </c>
      <c r="V37" s="8">
        <v>585382</v>
      </c>
      <c r="W37" s="8">
        <v>463800</v>
      </c>
      <c r="X37" s="8">
        <v>463641</v>
      </c>
      <c r="Y37" s="8">
        <v>469503</v>
      </c>
      <c r="Z37" s="8">
        <v>555792</v>
      </c>
      <c r="AA37" s="8">
        <v>371285</v>
      </c>
      <c r="AB37" s="8">
        <v>381787</v>
      </c>
      <c r="AC37" s="8">
        <v>386542</v>
      </c>
      <c r="AD37" s="8">
        <v>549594</v>
      </c>
      <c r="AE37" s="8">
        <v>586884</v>
      </c>
      <c r="AF37" s="8">
        <v>440116</v>
      </c>
      <c r="AG37" s="8">
        <v>515251</v>
      </c>
      <c r="AH37" s="8">
        <v>765328</v>
      </c>
      <c r="AI37" s="8">
        <v>726048</v>
      </c>
      <c r="AJ37" s="8">
        <v>653441</v>
      </c>
      <c r="AK37" s="8">
        <v>554136</v>
      </c>
      <c r="AL37" s="8">
        <v>487975</v>
      </c>
      <c r="AM37" s="8">
        <v>457514</v>
      </c>
      <c r="AN37" s="8">
        <v>545412</v>
      </c>
      <c r="AO37" s="8">
        <v>521791</v>
      </c>
      <c r="AP37" s="8">
        <v>428744</v>
      </c>
      <c r="AQ37" s="8">
        <v>428244</v>
      </c>
      <c r="AR37" s="8">
        <v>379834</v>
      </c>
    </row>
    <row r="38" spans="1:44" ht="15" customHeight="1" x14ac:dyDescent="0.25">
      <c r="A38" s="7" t="s">
        <v>72</v>
      </c>
      <c r="B38" s="8"/>
      <c r="C38" s="8"/>
      <c r="D38" s="8"/>
      <c r="E38" s="8"/>
      <c r="F38" s="8"/>
      <c r="G38" s="8"/>
      <c r="H38" s="8"/>
      <c r="I38" s="8"/>
      <c r="J38" s="8"/>
      <c r="K38" s="8"/>
      <c r="L38" s="8"/>
      <c r="M38" s="8"/>
      <c r="N38" s="8"/>
      <c r="O38" s="8"/>
      <c r="P38" s="8"/>
      <c r="Q38" s="8"/>
      <c r="R38" s="8"/>
      <c r="S38" s="8">
        <v>161920</v>
      </c>
      <c r="T38" s="8">
        <v>202854</v>
      </c>
      <c r="U38" s="8">
        <v>161920</v>
      </c>
      <c r="V38" s="8">
        <v>202854</v>
      </c>
      <c r="W38" s="8">
        <v>330446</v>
      </c>
      <c r="X38" s="8">
        <v>546618</v>
      </c>
      <c r="Y38" s="8">
        <v>600387</v>
      </c>
      <c r="Z38" s="8">
        <v>584955</v>
      </c>
      <c r="AA38" s="8">
        <v>503565</v>
      </c>
      <c r="AB38" s="8">
        <v>518475</v>
      </c>
      <c r="AC38" s="8">
        <v>907451</v>
      </c>
      <c r="AD38" s="8">
        <v>650127</v>
      </c>
      <c r="AE38" s="8">
        <v>771878</v>
      </c>
      <c r="AF38" s="8">
        <v>839630</v>
      </c>
      <c r="AG38" s="8">
        <v>1031754</v>
      </c>
      <c r="AH38" s="8">
        <v>897230</v>
      </c>
      <c r="AI38" s="8">
        <v>1006650</v>
      </c>
      <c r="AJ38" s="8">
        <v>1405447</v>
      </c>
      <c r="AK38" s="8">
        <v>669165</v>
      </c>
      <c r="AL38" s="8">
        <v>319720</v>
      </c>
      <c r="AM38" s="8">
        <v>555132</v>
      </c>
      <c r="AN38" s="8">
        <v>726649</v>
      </c>
      <c r="AO38" s="8">
        <v>697596</v>
      </c>
      <c r="AP38" s="8">
        <v>843077</v>
      </c>
      <c r="AQ38" s="8">
        <v>758189</v>
      </c>
      <c r="AR38" s="8">
        <v>461911</v>
      </c>
    </row>
    <row r="39" spans="1:44" ht="15.75" customHeight="1" thickBot="1" x14ac:dyDescent="0.3">
      <c r="A39" s="10" t="s">
        <v>73</v>
      </c>
      <c r="B39" s="11"/>
      <c r="C39" s="11"/>
      <c r="D39" s="11"/>
      <c r="E39" s="11"/>
      <c r="F39" s="11"/>
      <c r="G39" s="11"/>
      <c r="H39" s="11"/>
      <c r="I39" s="11"/>
      <c r="J39" s="11"/>
      <c r="K39" s="11"/>
      <c r="L39" s="11"/>
      <c r="M39" s="11"/>
      <c r="N39" s="11"/>
      <c r="O39" s="11"/>
      <c r="P39" s="11"/>
      <c r="Q39" s="11"/>
      <c r="R39" s="11"/>
      <c r="S39" s="11">
        <v>1598330</v>
      </c>
      <c r="T39" s="11">
        <v>1636700</v>
      </c>
      <c r="U39" s="11">
        <v>1747700</v>
      </c>
      <c r="V39" s="11">
        <v>1888416</v>
      </c>
      <c r="W39" s="11">
        <v>2057580</v>
      </c>
      <c r="X39" s="11">
        <v>2160083</v>
      </c>
      <c r="Y39" s="11">
        <v>1843666.66666667</v>
      </c>
      <c r="Z39" s="11">
        <v>1391500</v>
      </c>
      <c r="AA39" s="11">
        <v>895833.33333333302</v>
      </c>
      <c r="AB39" s="11">
        <v>582000</v>
      </c>
      <c r="AC39" s="11">
        <v>603666.66666666698</v>
      </c>
      <c r="AD39" s="11">
        <v>624000</v>
      </c>
      <c r="AE39" s="11">
        <v>828500</v>
      </c>
      <c r="AF39" s="11">
        <v>988000</v>
      </c>
      <c r="AG39" s="11">
        <v>1052083.33333333</v>
      </c>
      <c r="AH39" s="11">
        <v>1177416.66666667</v>
      </c>
      <c r="AI39" s="11">
        <v>1205666.66666667</v>
      </c>
      <c r="AJ39" s="11">
        <v>1286250</v>
      </c>
      <c r="AK39" s="11">
        <v>1327833.33333333</v>
      </c>
      <c r="AL39" s="11">
        <v>1387000</v>
      </c>
      <c r="AM39" s="11">
        <v>1478416.66666667</v>
      </c>
      <c r="AN39" s="11">
        <v>1737583.33333333</v>
      </c>
      <c r="AO39" s="11">
        <v>1681833.33333333</v>
      </c>
      <c r="AP39" s="11">
        <v>1518083.33333333</v>
      </c>
      <c r="AQ39" s="11">
        <v>1478000</v>
      </c>
      <c r="AR39" s="11">
        <v>1431616</v>
      </c>
    </row>
    <row r="41" spans="1:44" ht="15" customHeight="1" x14ac:dyDescent="0.25">
      <c r="A41" t="s">
        <v>180</v>
      </c>
    </row>
    <row r="43" spans="1:44" ht="15" customHeight="1" x14ac:dyDescent="0.25">
      <c r="A43" t="s">
        <v>75</v>
      </c>
    </row>
    <row r="44" spans="1:44" ht="15" customHeight="1" x14ac:dyDescent="0.25">
      <c r="A44" t="s">
        <v>181</v>
      </c>
    </row>
    <row r="45" spans="1:44" ht="15" customHeight="1" x14ac:dyDescent="0.25">
      <c r="A45" t="s">
        <v>182</v>
      </c>
    </row>
    <row r="47" spans="1:44" ht="15" customHeight="1" x14ac:dyDescent="0.25">
      <c r="A47" t="s">
        <v>88</v>
      </c>
    </row>
    <row r="48" spans="1:44" ht="15" customHeight="1" x14ac:dyDescent="0.25"/>
    <row r="49" spans="1:1" ht="15" customHeight="1" x14ac:dyDescent="0.25">
      <c r="A49" t="s">
        <v>89</v>
      </c>
    </row>
    <row r="50" spans="1:1" ht="15" customHeight="1" x14ac:dyDescent="0.25">
      <c r="A50" t="s">
        <v>65</v>
      </c>
    </row>
    <row r="51" spans="1:1" ht="15" customHeight="1" x14ac:dyDescent="0.25"/>
    <row r="52" spans="1:1" ht="15" customHeight="1" x14ac:dyDescent="0.25">
      <c r="A52" t="s">
        <v>91</v>
      </c>
    </row>
    <row r="53" spans="1:1" ht="15" customHeight="1" x14ac:dyDescent="0.25">
      <c r="A53" t="s">
        <v>92</v>
      </c>
    </row>
    <row r="54" spans="1:1" ht="15" customHeight="1" x14ac:dyDescent="0.25">
      <c r="A54" t="s">
        <v>183</v>
      </c>
    </row>
    <row r="55" spans="1:1" ht="15" customHeight="1" x14ac:dyDescent="0.25">
      <c r="A55" t="s">
        <v>184</v>
      </c>
    </row>
    <row r="56" spans="1:1" ht="15" customHeight="1" x14ac:dyDescent="0.25"/>
    <row r="57" spans="1:1" ht="15" customHeight="1" x14ac:dyDescent="0.25"/>
    <row r="58" spans="1:1" ht="15" customHeight="1" x14ac:dyDescent="0.25"/>
    <row r="59" spans="1:1" ht="15" customHeight="1" x14ac:dyDescent="0.25"/>
    <row r="61" spans="1:1" ht="15" customHeight="1" x14ac:dyDescent="0.25">
      <c r="A61" s="1"/>
    </row>
    <row r="62" spans="1:1" ht="15" customHeight="1" x14ac:dyDescent="0.25"/>
    <row r="63" spans="1:1" ht="15" customHeight="1" x14ac:dyDescent="0.25"/>
    <row r="64" spans="1:1" ht="15" customHeight="1" x14ac:dyDescent="0.25"/>
    <row r="65" customFormat="1" ht="15" customHeight="1" x14ac:dyDescent="0.25"/>
  </sheetData>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84E291"/>
  </sheetPr>
  <dimension ref="A1:AR59"/>
  <sheetViews>
    <sheetView tabSelected="1" zoomScaleNormal="100" workbookViewId="0">
      <pane xSplit="1" topLeftCell="AI1" activePane="topRight" state="frozen"/>
      <selection pane="topRight" activeCell="AT32" sqref="AT32"/>
    </sheetView>
  </sheetViews>
  <sheetFormatPr defaultColWidth="8.5703125" defaultRowHeight="15" x14ac:dyDescent="0.25"/>
  <cols>
    <col min="2" max="38" width="8.7109375" customWidth="1"/>
    <col min="39" max="42" width="11.7109375" customWidth="1"/>
    <col min="43" max="43" width="9.42578125" customWidth="1"/>
    <col min="44" max="44" width="21.85546875" customWidth="1"/>
  </cols>
  <sheetData>
    <row r="1" spans="1:44" ht="15" customHeight="1" x14ac:dyDescent="0.25">
      <c r="A1" s="1" t="s">
        <v>13</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54" t="s">
        <v>32</v>
      </c>
      <c r="B4" s="5">
        <v>28032</v>
      </c>
      <c r="C4" s="5">
        <v>24396</v>
      </c>
      <c r="D4" s="5">
        <v>28908</v>
      </c>
      <c r="E4" s="5">
        <v>24445</v>
      </c>
      <c r="F4" s="5">
        <v>31371</v>
      </c>
      <c r="G4" s="5">
        <v>39705</v>
      </c>
      <c r="H4" s="5">
        <v>45518</v>
      </c>
      <c r="I4" s="5">
        <v>45534</v>
      </c>
      <c r="J4" s="5">
        <v>40084</v>
      </c>
      <c r="K4" s="5">
        <v>42783</v>
      </c>
      <c r="L4" s="5">
        <v>45640</v>
      </c>
      <c r="M4" s="5">
        <v>49226</v>
      </c>
      <c r="N4" s="5">
        <v>46193</v>
      </c>
      <c r="O4" s="5">
        <v>45121</v>
      </c>
      <c r="P4" s="5">
        <v>47460</v>
      </c>
      <c r="Q4" s="5">
        <v>40564</v>
      </c>
      <c r="R4" s="5">
        <v>41670</v>
      </c>
      <c r="S4" s="5">
        <v>40540</v>
      </c>
      <c r="T4" s="5">
        <v>41760</v>
      </c>
      <c r="U4" s="5">
        <v>38173</v>
      </c>
      <c r="V4" s="5">
        <v>43528</v>
      </c>
      <c r="W4" s="5">
        <v>48164</v>
      </c>
      <c r="X4" s="5">
        <v>54415</v>
      </c>
      <c r="Y4" s="5">
        <v>57907</v>
      </c>
      <c r="Z4" s="5">
        <v>54450</v>
      </c>
      <c r="AA4" s="5">
        <v>50380</v>
      </c>
      <c r="AB4" s="5">
        <v>44929</v>
      </c>
      <c r="AC4" s="5">
        <v>47569</v>
      </c>
      <c r="AD4" s="5">
        <v>41574</v>
      </c>
      <c r="AE4" s="5">
        <v>44818</v>
      </c>
      <c r="AF4" s="5">
        <v>44696</v>
      </c>
      <c r="AG4" s="5">
        <v>52826</v>
      </c>
      <c r="AH4" s="5">
        <v>43520</v>
      </c>
      <c r="AI4" s="5" t="s">
        <v>61</v>
      </c>
      <c r="AJ4" s="5" t="s">
        <v>61</v>
      </c>
      <c r="AK4" s="5" t="s">
        <v>61</v>
      </c>
      <c r="AL4" s="5" t="s">
        <v>61</v>
      </c>
      <c r="AM4" s="5" t="s">
        <v>61</v>
      </c>
      <c r="AN4" s="5" t="s">
        <v>61</v>
      </c>
      <c r="AO4" s="5" t="s">
        <v>61</v>
      </c>
      <c r="AP4" s="5" t="s">
        <v>61</v>
      </c>
      <c r="AQ4" s="5" t="s">
        <v>61</v>
      </c>
      <c r="AR4" s="5">
        <v>21401</v>
      </c>
    </row>
    <row r="5" spans="1:44" ht="15" customHeight="1" x14ac:dyDescent="0.25">
      <c r="A5" s="57" t="s">
        <v>33</v>
      </c>
      <c r="B5" s="8"/>
      <c r="C5" s="8"/>
      <c r="D5" s="8"/>
      <c r="E5" s="8"/>
      <c r="F5" s="8"/>
      <c r="G5" s="8"/>
      <c r="H5" s="8"/>
      <c r="I5" s="8"/>
      <c r="J5" s="8"/>
      <c r="K5" s="8"/>
      <c r="L5" s="8"/>
      <c r="M5" s="8"/>
      <c r="N5" s="8"/>
      <c r="O5" s="8"/>
      <c r="P5" s="8"/>
      <c r="Q5" s="8"/>
      <c r="R5" s="8"/>
      <c r="S5" s="8"/>
      <c r="T5" s="8"/>
      <c r="U5" s="8"/>
      <c r="V5" s="8"/>
      <c r="W5" s="8"/>
      <c r="X5" s="8"/>
      <c r="Y5" s="8"/>
      <c r="Z5" s="8"/>
      <c r="AA5" s="8"/>
      <c r="AB5" s="8"/>
      <c r="AC5" s="8">
        <v>8009</v>
      </c>
      <c r="AD5" s="8">
        <v>7096</v>
      </c>
      <c r="AE5" s="8">
        <v>6789</v>
      </c>
      <c r="AF5" s="8">
        <v>7669</v>
      </c>
      <c r="AG5" s="8">
        <v>8355</v>
      </c>
      <c r="AH5" s="8">
        <v>12308</v>
      </c>
      <c r="AI5" s="8">
        <v>12495</v>
      </c>
      <c r="AJ5" s="8">
        <v>3681</v>
      </c>
      <c r="AK5" s="8">
        <v>3824</v>
      </c>
      <c r="AL5" s="8">
        <v>4223</v>
      </c>
      <c r="AM5" s="8">
        <v>4116</v>
      </c>
      <c r="AN5" s="8">
        <v>5084</v>
      </c>
      <c r="AO5" s="8">
        <v>5468</v>
      </c>
      <c r="AP5" s="8">
        <v>5850</v>
      </c>
      <c r="AQ5" s="8" t="s">
        <v>277</v>
      </c>
      <c r="AR5" s="8">
        <v>6651</v>
      </c>
    </row>
    <row r="6" spans="1:44" ht="15" customHeight="1" x14ac:dyDescent="0.25">
      <c r="A6" s="57" t="s">
        <v>36</v>
      </c>
      <c r="B6" s="8"/>
      <c r="C6" s="8"/>
      <c r="D6" s="8"/>
      <c r="E6" s="8"/>
      <c r="F6" s="8"/>
      <c r="G6" s="8"/>
      <c r="H6" s="8"/>
      <c r="I6" s="8"/>
      <c r="J6" s="8"/>
      <c r="K6" s="8"/>
      <c r="L6" s="8"/>
      <c r="M6" s="8"/>
      <c r="N6" s="8"/>
      <c r="O6" s="8"/>
      <c r="P6" s="8">
        <v>33512</v>
      </c>
      <c r="Q6" s="8">
        <v>35027</v>
      </c>
      <c r="R6" s="8">
        <v>32900</v>
      </c>
      <c r="S6" s="8">
        <v>32377</v>
      </c>
      <c r="T6" s="8">
        <v>28983</v>
      </c>
      <c r="U6" s="8">
        <v>33606</v>
      </c>
      <c r="V6" s="8">
        <v>36496</v>
      </c>
      <c r="W6" s="8">
        <v>39037</v>
      </c>
      <c r="X6" s="8">
        <v>40381</v>
      </c>
      <c r="Y6" s="8">
        <v>43747</v>
      </c>
      <c r="Z6" s="8">
        <v>43796</v>
      </c>
      <c r="AA6" s="8">
        <v>43531</v>
      </c>
      <c r="AB6" s="8">
        <v>37319</v>
      </c>
      <c r="AC6" s="8">
        <v>28135</v>
      </c>
      <c r="AD6" s="8">
        <v>27535</v>
      </c>
      <c r="AE6" s="8">
        <v>23853</v>
      </c>
      <c r="AF6" s="8">
        <v>22108</v>
      </c>
      <c r="AG6" s="8">
        <v>24351</v>
      </c>
      <c r="AH6" s="8">
        <v>26378</v>
      </c>
      <c r="AI6" s="8">
        <v>27224</v>
      </c>
      <c r="AJ6" s="8">
        <v>31521</v>
      </c>
      <c r="AK6" s="8">
        <v>33121</v>
      </c>
      <c r="AL6" s="8">
        <v>38677</v>
      </c>
      <c r="AM6" s="8">
        <v>35254</v>
      </c>
      <c r="AN6" s="8">
        <v>44992</v>
      </c>
      <c r="AO6" s="8">
        <v>42242</v>
      </c>
      <c r="AP6" s="8">
        <v>35704</v>
      </c>
      <c r="AQ6" s="8">
        <v>36612</v>
      </c>
      <c r="AR6" s="8">
        <v>35535</v>
      </c>
    </row>
    <row r="7" spans="1:44" ht="15" customHeight="1" x14ac:dyDescent="0.25">
      <c r="A7" s="57" t="s">
        <v>37</v>
      </c>
      <c r="B7" s="8">
        <v>25527</v>
      </c>
      <c r="C7" s="8">
        <v>27055</v>
      </c>
      <c r="D7" s="8">
        <v>28820</v>
      </c>
      <c r="E7" s="8">
        <v>30626</v>
      </c>
      <c r="F7" s="8">
        <v>26981</v>
      </c>
      <c r="G7" s="8">
        <v>24379</v>
      </c>
      <c r="H7" s="8">
        <v>25816</v>
      </c>
      <c r="I7" s="8">
        <v>19691</v>
      </c>
      <c r="J7" s="8">
        <v>15298</v>
      </c>
      <c r="K7" s="8">
        <v>14811</v>
      </c>
      <c r="L7" s="8">
        <v>12276</v>
      </c>
      <c r="M7" s="8">
        <v>13357</v>
      </c>
      <c r="N7" s="8">
        <v>13538</v>
      </c>
      <c r="O7" s="8">
        <v>17558</v>
      </c>
      <c r="P7" s="8">
        <v>17592</v>
      </c>
      <c r="Q7" s="8">
        <v>18183</v>
      </c>
      <c r="R7" s="8">
        <v>17427</v>
      </c>
      <c r="S7" s="8">
        <v>16267</v>
      </c>
      <c r="T7" s="8">
        <v>20870</v>
      </c>
      <c r="U7" s="8">
        <v>22866</v>
      </c>
      <c r="V7" s="8">
        <v>26893</v>
      </c>
      <c r="W7" s="8">
        <v>28568</v>
      </c>
      <c r="X7" s="8">
        <v>34008</v>
      </c>
      <c r="Y7" s="8">
        <v>35542</v>
      </c>
      <c r="Z7" s="8">
        <v>25424</v>
      </c>
      <c r="AA7" s="8">
        <v>16932</v>
      </c>
      <c r="AB7" s="8">
        <v>11152</v>
      </c>
      <c r="AC7" s="8">
        <v>16117</v>
      </c>
      <c r="AD7" s="8">
        <v>18813</v>
      </c>
      <c r="AE7" s="8">
        <v>15316</v>
      </c>
      <c r="AF7" s="8">
        <v>11593</v>
      </c>
      <c r="AG7" s="8">
        <v>17250</v>
      </c>
      <c r="AH7" s="8">
        <v>20813</v>
      </c>
      <c r="AI7" s="8">
        <v>29621</v>
      </c>
      <c r="AJ7" s="8">
        <v>29236</v>
      </c>
      <c r="AK7" s="8">
        <v>37059</v>
      </c>
      <c r="AL7" s="8">
        <v>40994</v>
      </c>
      <c r="AM7" s="8">
        <v>38126</v>
      </c>
      <c r="AN7" s="8">
        <v>43868</v>
      </c>
      <c r="AO7" s="8">
        <v>38205</v>
      </c>
      <c r="AP7" s="8">
        <v>23702</v>
      </c>
      <c r="AQ7" s="8">
        <v>22800</v>
      </c>
      <c r="AR7" s="8">
        <v>25397</v>
      </c>
    </row>
    <row r="8" spans="1:44" ht="15" customHeight="1" x14ac:dyDescent="0.25">
      <c r="A8" s="57" t="s">
        <v>38</v>
      </c>
      <c r="B8" s="8"/>
      <c r="C8" s="8"/>
      <c r="D8" s="8"/>
      <c r="E8" s="8"/>
      <c r="F8" s="8"/>
      <c r="G8" s="8"/>
      <c r="H8" s="8"/>
      <c r="I8" s="8"/>
      <c r="J8" s="8"/>
      <c r="K8" s="8"/>
      <c r="L8" s="8"/>
      <c r="M8" s="8"/>
      <c r="N8" s="8"/>
      <c r="O8" s="8"/>
      <c r="P8" s="8"/>
      <c r="Q8" s="8"/>
      <c r="R8" s="8"/>
      <c r="S8" s="8" t="s">
        <v>61</v>
      </c>
      <c r="T8" s="8" t="s">
        <v>61</v>
      </c>
      <c r="U8" s="8" t="s">
        <v>61</v>
      </c>
      <c r="V8" s="8" t="s">
        <v>61</v>
      </c>
      <c r="W8" s="8" t="s">
        <v>61</v>
      </c>
      <c r="X8" s="8" t="s">
        <v>61</v>
      </c>
      <c r="Y8" s="8" t="s">
        <v>61</v>
      </c>
      <c r="Z8" s="8" t="s">
        <v>61</v>
      </c>
      <c r="AA8" s="8" t="s">
        <v>61</v>
      </c>
      <c r="AB8" s="8" t="s">
        <v>61</v>
      </c>
      <c r="AC8" s="8" t="s">
        <v>61</v>
      </c>
      <c r="AD8" s="8">
        <v>1150</v>
      </c>
      <c r="AE8" s="8">
        <v>1577</v>
      </c>
      <c r="AF8" s="8">
        <v>2343</v>
      </c>
      <c r="AG8" s="8">
        <v>3841</v>
      </c>
      <c r="AH8" s="8">
        <v>3882</v>
      </c>
      <c r="AI8" s="8">
        <v>2706</v>
      </c>
      <c r="AJ8" s="8">
        <v>3611</v>
      </c>
      <c r="AK8" s="8" t="s">
        <v>61</v>
      </c>
      <c r="AL8" s="8" t="s">
        <v>61</v>
      </c>
      <c r="AM8" s="8">
        <v>6833</v>
      </c>
      <c r="AN8" s="8">
        <v>10433</v>
      </c>
      <c r="AO8" s="8">
        <v>4716</v>
      </c>
      <c r="AP8" s="8">
        <v>4281</v>
      </c>
      <c r="AQ8" s="8">
        <v>4935</v>
      </c>
      <c r="AR8" s="8">
        <v>4911</v>
      </c>
    </row>
    <row r="9" spans="1:44" ht="15" customHeight="1" x14ac:dyDescent="0.25">
      <c r="A9" s="57" t="s">
        <v>39</v>
      </c>
      <c r="B9" s="8"/>
      <c r="C9" s="8">
        <v>53109</v>
      </c>
      <c r="D9" s="8">
        <v>44894</v>
      </c>
      <c r="E9" s="8">
        <v>42889</v>
      </c>
      <c r="F9" s="8">
        <v>43623</v>
      </c>
      <c r="G9" s="8">
        <v>60158</v>
      </c>
      <c r="H9" s="8">
        <v>69317</v>
      </c>
      <c r="I9" s="8">
        <v>53556</v>
      </c>
      <c r="J9" s="8">
        <v>39366</v>
      </c>
      <c r="K9" s="8">
        <v>31606</v>
      </c>
      <c r="L9" s="8">
        <v>27434</v>
      </c>
      <c r="M9" s="8">
        <v>26820</v>
      </c>
      <c r="N9" s="8">
        <v>18310</v>
      </c>
      <c r="O9" s="8">
        <v>23564</v>
      </c>
      <c r="P9" s="8">
        <v>29804</v>
      </c>
      <c r="Q9" s="8">
        <v>31597</v>
      </c>
      <c r="R9" s="8">
        <v>34590</v>
      </c>
      <c r="S9" s="8">
        <v>34183</v>
      </c>
      <c r="T9" s="8">
        <v>28562</v>
      </c>
      <c r="U9" s="8">
        <v>29130</v>
      </c>
      <c r="V9" s="8">
        <v>33929</v>
      </c>
      <c r="W9" s="8">
        <v>34458</v>
      </c>
      <c r="X9" s="8">
        <v>35194</v>
      </c>
      <c r="Y9" s="8">
        <v>35578</v>
      </c>
      <c r="Z9" s="8">
        <v>32044</v>
      </c>
      <c r="AA9" s="8">
        <v>23360</v>
      </c>
      <c r="AB9" s="8">
        <v>23467</v>
      </c>
      <c r="AC9" s="8">
        <v>33641</v>
      </c>
      <c r="AD9" s="8">
        <v>33014</v>
      </c>
      <c r="AE9" s="8">
        <v>30040</v>
      </c>
      <c r="AF9" s="8">
        <v>27841</v>
      </c>
      <c r="AG9" s="8">
        <v>25109</v>
      </c>
      <c r="AH9" s="8">
        <v>31893</v>
      </c>
      <c r="AI9" s="8">
        <v>36490</v>
      </c>
      <c r="AJ9" s="8">
        <v>44251</v>
      </c>
      <c r="AK9" s="8">
        <v>45676</v>
      </c>
      <c r="AL9" s="8">
        <v>39110</v>
      </c>
      <c r="AM9" s="8">
        <v>40662</v>
      </c>
      <c r="AN9" s="8">
        <v>47894</v>
      </c>
      <c r="AO9" s="8">
        <v>37752</v>
      </c>
      <c r="AP9" s="8">
        <v>23089</v>
      </c>
      <c r="AQ9" s="8">
        <v>22581</v>
      </c>
      <c r="AR9" s="8">
        <v>17200</v>
      </c>
    </row>
    <row r="10" spans="1:44" ht="15" customHeight="1" x14ac:dyDescent="0.25">
      <c r="A10" s="57" t="s">
        <v>40</v>
      </c>
      <c r="B10" s="8">
        <v>360000</v>
      </c>
      <c r="C10" s="8">
        <v>320600</v>
      </c>
      <c r="D10" s="8">
        <v>321000</v>
      </c>
      <c r="E10" s="8">
        <v>319700</v>
      </c>
      <c r="F10" s="8">
        <v>334000</v>
      </c>
      <c r="G10" s="8">
        <v>348800</v>
      </c>
      <c r="H10" s="8">
        <v>351900</v>
      </c>
      <c r="I10" s="8">
        <v>308800</v>
      </c>
      <c r="J10" s="8">
        <v>301700</v>
      </c>
      <c r="K10" s="8">
        <v>275400</v>
      </c>
      <c r="L10" s="8">
        <v>276700</v>
      </c>
      <c r="M10" s="8">
        <v>320000</v>
      </c>
      <c r="N10" s="8">
        <v>298600</v>
      </c>
      <c r="O10" s="8">
        <v>285200</v>
      </c>
      <c r="P10" s="8">
        <v>294300</v>
      </c>
      <c r="Q10" s="8">
        <v>334100</v>
      </c>
      <c r="R10" s="8">
        <v>354100</v>
      </c>
      <c r="S10" s="8">
        <v>337600</v>
      </c>
      <c r="T10" s="8">
        <v>337200</v>
      </c>
      <c r="U10" s="8">
        <v>342400</v>
      </c>
      <c r="V10" s="8">
        <v>363900</v>
      </c>
      <c r="W10" s="8">
        <v>414500</v>
      </c>
      <c r="X10" s="8">
        <v>464900</v>
      </c>
      <c r="Y10" s="8">
        <v>493900</v>
      </c>
      <c r="Z10" s="8">
        <v>489200</v>
      </c>
      <c r="AA10" s="8">
        <v>399100</v>
      </c>
      <c r="AB10" s="8">
        <v>346100</v>
      </c>
      <c r="AC10" s="8">
        <v>413800</v>
      </c>
      <c r="AD10" s="8">
        <v>431100</v>
      </c>
      <c r="AE10" s="8">
        <v>382800</v>
      </c>
      <c r="AF10" s="8">
        <v>357988</v>
      </c>
      <c r="AG10" s="8">
        <v>336455</v>
      </c>
      <c r="AH10" s="8">
        <v>340667</v>
      </c>
      <c r="AI10" s="8">
        <v>369585</v>
      </c>
      <c r="AJ10" s="8">
        <v>433002</v>
      </c>
      <c r="AK10" s="8">
        <v>401732</v>
      </c>
      <c r="AL10" s="8">
        <v>384647</v>
      </c>
      <c r="AM10" s="8">
        <v>370276</v>
      </c>
      <c r="AN10" s="8">
        <v>411776</v>
      </c>
      <c r="AO10" s="8">
        <v>398427</v>
      </c>
      <c r="AP10" s="8">
        <v>307620</v>
      </c>
      <c r="AQ10" s="8">
        <v>280896</v>
      </c>
      <c r="AR10" s="8">
        <v>264230</v>
      </c>
    </row>
    <row r="11" spans="1:44" ht="15" customHeight="1" x14ac:dyDescent="0.25">
      <c r="A11" s="57" t="s">
        <v>42</v>
      </c>
      <c r="B11" s="8"/>
      <c r="C11" s="8"/>
      <c r="D11" s="8"/>
      <c r="E11" s="8"/>
      <c r="F11" s="8"/>
      <c r="G11" s="8"/>
      <c r="H11" s="8"/>
      <c r="I11" s="8"/>
      <c r="J11" s="8"/>
      <c r="K11" s="8"/>
      <c r="L11" s="8"/>
      <c r="M11" s="8"/>
      <c r="N11" s="8"/>
      <c r="O11" s="8"/>
      <c r="P11" s="8">
        <v>89603</v>
      </c>
      <c r="Q11" s="8">
        <v>97294</v>
      </c>
      <c r="R11" s="8">
        <v>88474</v>
      </c>
      <c r="S11" s="8">
        <v>89389</v>
      </c>
      <c r="T11" s="8">
        <v>108021</v>
      </c>
      <c r="U11" s="8">
        <v>128296</v>
      </c>
      <c r="V11" s="8">
        <v>127051</v>
      </c>
      <c r="W11" s="8">
        <v>122148</v>
      </c>
      <c r="X11" s="8">
        <v>195207</v>
      </c>
      <c r="Y11" s="8">
        <v>125387</v>
      </c>
      <c r="Z11" s="8">
        <v>103865</v>
      </c>
      <c r="AA11" s="8">
        <v>79601</v>
      </c>
      <c r="AB11" s="8">
        <v>61490</v>
      </c>
      <c r="AC11" s="8">
        <v>52344</v>
      </c>
      <c r="AD11" s="8">
        <v>29974</v>
      </c>
      <c r="AE11" s="8">
        <v>18817</v>
      </c>
      <c r="AF11" s="8">
        <v>11748</v>
      </c>
      <c r="AG11" s="8">
        <v>9619</v>
      </c>
      <c r="AH11" s="8">
        <v>9264</v>
      </c>
      <c r="AI11" s="8">
        <v>9286</v>
      </c>
      <c r="AJ11" s="8">
        <v>10336</v>
      </c>
      <c r="AK11" s="8">
        <v>13337</v>
      </c>
      <c r="AL11" s="8">
        <v>17432</v>
      </c>
      <c r="AM11" s="8">
        <v>19731</v>
      </c>
      <c r="AN11" s="8">
        <v>29124</v>
      </c>
      <c r="AO11" s="8">
        <v>29124</v>
      </c>
      <c r="AP11" s="8">
        <v>35596</v>
      </c>
      <c r="AQ11" s="8">
        <v>46904</v>
      </c>
      <c r="AR11" s="8">
        <v>39219</v>
      </c>
    </row>
    <row r="12" spans="1:44" ht="15" customHeight="1" x14ac:dyDescent="0.25">
      <c r="A12" s="57" t="s">
        <v>43</v>
      </c>
      <c r="B12" s="8"/>
      <c r="C12" s="8"/>
      <c r="D12" s="8">
        <v>117700</v>
      </c>
      <c r="E12" s="8">
        <v>107800</v>
      </c>
      <c r="F12" s="8">
        <v>105500</v>
      </c>
      <c r="G12" s="8">
        <v>105500</v>
      </c>
      <c r="H12" s="8">
        <v>100400</v>
      </c>
      <c r="I12" s="8">
        <v>99400</v>
      </c>
      <c r="J12" s="8">
        <v>91100</v>
      </c>
      <c r="K12" s="8">
        <v>89600</v>
      </c>
      <c r="L12" s="8">
        <v>88400</v>
      </c>
      <c r="M12" s="8">
        <v>90100</v>
      </c>
      <c r="N12" s="8">
        <v>98100</v>
      </c>
      <c r="O12" s="8">
        <v>95300</v>
      </c>
      <c r="P12" s="8" t="s">
        <v>61</v>
      </c>
      <c r="Q12" s="8" t="s">
        <v>61</v>
      </c>
      <c r="R12" s="8" t="s">
        <v>61</v>
      </c>
      <c r="S12" s="8" t="s">
        <v>61</v>
      </c>
      <c r="T12" s="8" t="s">
        <v>61</v>
      </c>
      <c r="U12" s="8" t="s">
        <v>61</v>
      </c>
      <c r="V12" s="8" t="s">
        <v>61</v>
      </c>
      <c r="W12" s="8">
        <v>42437</v>
      </c>
      <c r="X12" s="8">
        <v>35545</v>
      </c>
      <c r="Y12" s="8">
        <v>29208</v>
      </c>
      <c r="Z12" s="8">
        <v>27396</v>
      </c>
      <c r="AA12" s="8">
        <v>22314</v>
      </c>
      <c r="AB12" s="8">
        <v>8985</v>
      </c>
      <c r="AC12" s="8" t="s">
        <v>61</v>
      </c>
      <c r="AD12" s="8" t="s">
        <v>61</v>
      </c>
      <c r="AE12" s="8" t="s">
        <v>61</v>
      </c>
      <c r="AF12" s="8" t="s">
        <v>61</v>
      </c>
      <c r="AG12" s="8" t="s">
        <v>61</v>
      </c>
      <c r="AH12" s="8" t="s">
        <v>61</v>
      </c>
      <c r="AI12" s="8" t="s">
        <v>61</v>
      </c>
      <c r="AJ12" s="8" t="s">
        <v>61</v>
      </c>
      <c r="AK12" s="8" t="s">
        <v>61</v>
      </c>
      <c r="AL12" s="8" t="s">
        <v>61</v>
      </c>
      <c r="AM12" s="8" t="s">
        <v>61</v>
      </c>
      <c r="AN12" s="8" t="s">
        <v>61</v>
      </c>
      <c r="AO12" s="8" t="s">
        <v>61</v>
      </c>
      <c r="AP12" s="8" t="s">
        <v>61</v>
      </c>
      <c r="AQ12" s="8" t="s">
        <v>61</v>
      </c>
      <c r="AR12" s="8" t="s">
        <v>61</v>
      </c>
    </row>
    <row r="13" spans="1:44" ht="15" customHeight="1" x14ac:dyDescent="0.25">
      <c r="A13" s="57" t="s">
        <v>44</v>
      </c>
      <c r="B13" s="8"/>
      <c r="C13" s="8"/>
      <c r="D13" s="8"/>
      <c r="E13" s="8"/>
      <c r="F13" s="8"/>
      <c r="G13" s="8"/>
      <c r="H13" s="8"/>
      <c r="I13" s="8"/>
      <c r="J13" s="8"/>
      <c r="K13" s="8"/>
      <c r="L13" s="8"/>
      <c r="M13" s="8"/>
      <c r="N13" s="8"/>
      <c r="O13" s="8"/>
      <c r="P13" s="8"/>
      <c r="Q13" s="8"/>
      <c r="R13" s="8"/>
      <c r="S13" s="8" t="s">
        <v>61</v>
      </c>
      <c r="T13" s="8" t="s">
        <v>61</v>
      </c>
      <c r="U13" s="8" t="s">
        <v>61</v>
      </c>
      <c r="V13" s="8" t="s">
        <v>61</v>
      </c>
      <c r="W13" s="8">
        <v>77691</v>
      </c>
      <c r="X13" s="8">
        <v>77709</v>
      </c>
      <c r="Y13" s="8">
        <v>75602</v>
      </c>
      <c r="Z13" s="8">
        <v>48876</v>
      </c>
      <c r="AA13" s="8">
        <v>22852</v>
      </c>
      <c r="AB13" s="8">
        <v>8599</v>
      </c>
      <c r="AC13" s="8">
        <v>6391</v>
      </c>
      <c r="AD13" s="8">
        <v>4365</v>
      </c>
      <c r="AE13" s="8">
        <v>4042</v>
      </c>
      <c r="AF13" s="8">
        <v>4708</v>
      </c>
      <c r="AG13" s="8">
        <v>7717</v>
      </c>
      <c r="AH13" s="8">
        <v>8747</v>
      </c>
      <c r="AI13" s="8">
        <v>13234</v>
      </c>
      <c r="AJ13" s="8">
        <v>17572</v>
      </c>
      <c r="AK13" s="8">
        <v>22467</v>
      </c>
      <c r="AL13" s="8">
        <v>26237</v>
      </c>
      <c r="AM13" s="8">
        <v>21686</v>
      </c>
      <c r="AN13" s="8">
        <v>30724</v>
      </c>
      <c r="AO13" s="8">
        <v>26957</v>
      </c>
      <c r="AP13" s="8">
        <v>32801</v>
      </c>
      <c r="AQ13" s="8">
        <v>69060</v>
      </c>
      <c r="AR13" s="8"/>
    </row>
    <row r="14" spans="1:44" ht="15" customHeight="1" x14ac:dyDescent="0.25">
      <c r="A14" s="57" t="s">
        <v>45</v>
      </c>
      <c r="B14" s="8">
        <v>230557</v>
      </c>
      <c r="C14" s="8">
        <v>224417</v>
      </c>
      <c r="D14" s="8">
        <v>200758</v>
      </c>
      <c r="E14" s="8">
        <v>173361</v>
      </c>
      <c r="F14" s="8">
        <v>191375</v>
      </c>
      <c r="G14" s="8">
        <v>207832</v>
      </c>
      <c r="H14" s="8">
        <v>196132</v>
      </c>
      <c r="I14" s="8" t="s">
        <v>61</v>
      </c>
      <c r="J14" s="8">
        <v>204801</v>
      </c>
      <c r="K14" s="8">
        <v>211526</v>
      </c>
      <c r="L14" s="8">
        <v>188595</v>
      </c>
      <c r="M14" s="8">
        <v>194420</v>
      </c>
      <c r="N14" s="8">
        <v>186788</v>
      </c>
      <c r="O14" s="8">
        <v>172072</v>
      </c>
      <c r="P14" s="8">
        <v>152719</v>
      </c>
      <c r="Q14" s="8">
        <v>151468</v>
      </c>
      <c r="R14" s="8">
        <v>162939</v>
      </c>
      <c r="S14" s="8" t="s">
        <v>61</v>
      </c>
      <c r="T14" s="8" t="s">
        <v>61</v>
      </c>
      <c r="U14" s="8" t="s">
        <v>61</v>
      </c>
      <c r="V14" s="8" t="s">
        <v>61</v>
      </c>
      <c r="W14" s="8">
        <v>301558</v>
      </c>
      <c r="X14" s="8">
        <v>310978</v>
      </c>
      <c r="Y14" s="8">
        <v>295201</v>
      </c>
      <c r="Z14" s="8">
        <v>281740</v>
      </c>
      <c r="AA14" s="8">
        <v>219143</v>
      </c>
      <c r="AB14" s="8">
        <v>163427</v>
      </c>
      <c r="AC14" s="8">
        <v>131184</v>
      </c>
      <c r="AD14" s="8">
        <v>123499</v>
      </c>
      <c r="AE14" s="8" t="s">
        <v>61</v>
      </c>
      <c r="AF14" s="8" t="s">
        <v>61</v>
      </c>
      <c r="AG14" s="8" t="s">
        <v>61</v>
      </c>
      <c r="AH14" s="8" t="s">
        <v>61</v>
      </c>
      <c r="AI14" s="8" t="s">
        <v>61</v>
      </c>
      <c r="AJ14" s="8" t="s">
        <v>61</v>
      </c>
      <c r="AK14" s="8" t="s">
        <v>61</v>
      </c>
      <c r="AL14" s="8" t="s">
        <v>61</v>
      </c>
      <c r="AM14" s="8" t="s">
        <v>61</v>
      </c>
      <c r="AN14" s="8" t="s">
        <v>61</v>
      </c>
      <c r="AO14" s="8" t="s">
        <v>61</v>
      </c>
      <c r="AP14" s="8" t="s">
        <v>61</v>
      </c>
      <c r="AQ14" s="8" t="s">
        <v>61</v>
      </c>
      <c r="AR14" s="8" t="s">
        <v>61</v>
      </c>
    </row>
    <row r="15" spans="1:44" ht="15" customHeight="1" x14ac:dyDescent="0.25">
      <c r="A15" s="57" t="s">
        <v>47</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v>18300</v>
      </c>
    </row>
    <row r="16" spans="1:44" ht="15" customHeight="1" x14ac:dyDescent="0.25">
      <c r="A16" s="57" t="s">
        <v>49</v>
      </c>
      <c r="B16" s="8"/>
      <c r="C16" s="8"/>
      <c r="D16" s="8"/>
      <c r="E16" s="8"/>
      <c r="F16" s="8"/>
      <c r="G16" s="8"/>
      <c r="H16" s="8"/>
      <c r="I16" s="8"/>
      <c r="J16" s="8"/>
      <c r="K16" s="8"/>
      <c r="L16" s="8"/>
      <c r="M16" s="8"/>
      <c r="N16" s="8"/>
      <c r="O16" s="8"/>
      <c r="P16" s="8"/>
      <c r="Q16" s="8"/>
      <c r="R16" s="8"/>
      <c r="S16" s="8" t="s">
        <v>61</v>
      </c>
      <c r="T16" s="8" t="s">
        <v>61</v>
      </c>
      <c r="U16" s="8" t="s">
        <v>61</v>
      </c>
      <c r="V16" s="8">
        <v>6128</v>
      </c>
      <c r="W16" s="8">
        <v>6707</v>
      </c>
      <c r="X16" s="8">
        <v>9081</v>
      </c>
      <c r="Y16" s="8">
        <v>10409</v>
      </c>
      <c r="Z16" s="8">
        <v>11343</v>
      </c>
      <c r="AA16" s="8" t="s">
        <v>61</v>
      </c>
      <c r="AB16" s="8" t="s">
        <v>61</v>
      </c>
      <c r="AC16" s="8" t="s">
        <v>61</v>
      </c>
      <c r="AD16" s="8">
        <v>3955</v>
      </c>
      <c r="AE16" s="8" t="s">
        <v>61</v>
      </c>
      <c r="AF16" s="8" t="s">
        <v>61</v>
      </c>
      <c r="AG16" s="8" t="s">
        <v>61</v>
      </c>
      <c r="AH16" s="8" t="s">
        <v>61</v>
      </c>
      <c r="AI16" s="8" t="s">
        <v>61</v>
      </c>
      <c r="AJ16" s="8" t="s">
        <v>61</v>
      </c>
      <c r="AK16" s="8" t="s">
        <v>61</v>
      </c>
      <c r="AL16" s="8" t="s">
        <v>61</v>
      </c>
      <c r="AM16" s="8" t="s">
        <v>61</v>
      </c>
      <c r="AN16" s="8" t="s">
        <v>61</v>
      </c>
      <c r="AO16" s="8" t="s">
        <v>61</v>
      </c>
      <c r="AP16" s="8" t="s">
        <v>61</v>
      </c>
      <c r="AQ16" s="8" t="s">
        <v>61</v>
      </c>
      <c r="AR16" s="8"/>
    </row>
    <row r="17" spans="1:44" ht="15" customHeight="1" x14ac:dyDescent="0.25">
      <c r="A17" s="57" t="s">
        <v>51</v>
      </c>
      <c r="B17" s="8"/>
      <c r="C17" s="8"/>
      <c r="D17" s="8"/>
      <c r="E17" s="8"/>
      <c r="F17" s="8"/>
      <c r="G17" s="8"/>
      <c r="H17" s="8"/>
      <c r="I17" s="8"/>
      <c r="J17" s="8"/>
      <c r="K17" s="8"/>
      <c r="L17" s="8"/>
      <c r="M17" s="8"/>
      <c r="N17" s="8"/>
      <c r="O17" s="8"/>
      <c r="P17" s="8"/>
      <c r="Q17" s="8">
        <v>91000</v>
      </c>
      <c r="R17" s="8">
        <v>90000</v>
      </c>
      <c r="S17" s="8">
        <v>125000</v>
      </c>
      <c r="T17" s="8">
        <v>114000</v>
      </c>
      <c r="U17" s="8">
        <v>77000</v>
      </c>
      <c r="V17" s="8">
        <v>82000</v>
      </c>
      <c r="W17" s="8">
        <v>97000</v>
      </c>
      <c r="X17" s="8">
        <v>102038</v>
      </c>
      <c r="Y17" s="8">
        <v>137962</v>
      </c>
      <c r="Z17" s="8">
        <v>185117</v>
      </c>
      <c r="AA17" s="8">
        <v>174686</v>
      </c>
      <c r="AB17" s="8">
        <v>142901</v>
      </c>
      <c r="AC17" s="8">
        <v>158064</v>
      </c>
      <c r="AD17" s="8">
        <v>162200</v>
      </c>
      <c r="AE17" s="8">
        <v>141798</v>
      </c>
      <c r="AF17" s="8">
        <v>127392</v>
      </c>
      <c r="AG17" s="8">
        <v>148122</v>
      </c>
      <c r="AH17" s="8">
        <v>168403</v>
      </c>
      <c r="AI17" s="8">
        <v>173932</v>
      </c>
      <c r="AJ17" s="8">
        <v>205990</v>
      </c>
      <c r="AK17" s="8">
        <v>221907</v>
      </c>
      <c r="AL17" s="8">
        <v>237281</v>
      </c>
      <c r="AM17" s="8">
        <v>223842</v>
      </c>
      <c r="AN17" s="8">
        <v>277400</v>
      </c>
      <c r="AO17" s="8">
        <v>200300</v>
      </c>
      <c r="AP17" s="8">
        <v>189100</v>
      </c>
      <c r="AQ17" s="8">
        <v>233800</v>
      </c>
      <c r="AR17" s="8">
        <v>212424</v>
      </c>
    </row>
    <row r="18" spans="1:44" ht="15" customHeight="1" x14ac:dyDescent="0.25">
      <c r="A18" s="57" t="s">
        <v>53</v>
      </c>
      <c r="B18" s="8"/>
      <c r="C18" s="8"/>
      <c r="D18" s="8"/>
      <c r="E18" s="8"/>
      <c r="F18" s="8"/>
      <c r="G18" s="8"/>
      <c r="H18" s="8"/>
      <c r="I18" s="8"/>
      <c r="J18" s="8"/>
      <c r="K18" s="8"/>
      <c r="L18" s="8"/>
      <c r="M18" s="8"/>
      <c r="N18" s="8"/>
      <c r="O18" s="8"/>
      <c r="P18" s="8"/>
      <c r="Q18" s="8"/>
      <c r="R18" s="8"/>
      <c r="S18" s="8" t="s">
        <v>61</v>
      </c>
      <c r="T18" s="8" t="s">
        <v>61</v>
      </c>
      <c r="U18" s="8">
        <v>32950</v>
      </c>
      <c r="V18" s="8">
        <v>31702</v>
      </c>
      <c r="W18" s="8">
        <v>37798</v>
      </c>
      <c r="X18" s="8">
        <v>49795</v>
      </c>
      <c r="Y18" s="8">
        <v>66817</v>
      </c>
      <c r="Z18" s="8">
        <v>87643</v>
      </c>
      <c r="AA18" s="8">
        <v>143139</v>
      </c>
      <c r="AB18" s="8" t="s">
        <v>61</v>
      </c>
      <c r="AC18" s="8" t="s">
        <v>61</v>
      </c>
      <c r="AD18" s="8" t="s">
        <v>61</v>
      </c>
      <c r="AE18" s="8" t="s">
        <v>61</v>
      </c>
      <c r="AF18" s="8" t="s">
        <v>61</v>
      </c>
      <c r="AG18" s="8" t="s">
        <v>61</v>
      </c>
      <c r="AH18" s="8" t="s">
        <v>61</v>
      </c>
      <c r="AI18" s="8" t="s">
        <v>61</v>
      </c>
      <c r="AJ18" s="8" t="s">
        <v>61</v>
      </c>
      <c r="AK18" s="8" t="s">
        <v>61</v>
      </c>
      <c r="AL18" s="8" t="s">
        <v>61</v>
      </c>
      <c r="AM18" s="8" t="s">
        <v>61</v>
      </c>
      <c r="AN18" s="8" t="s">
        <v>61</v>
      </c>
      <c r="AO18" s="8" t="s">
        <v>61</v>
      </c>
      <c r="AP18" s="8" t="s">
        <v>61</v>
      </c>
      <c r="AQ18" s="8" t="s">
        <v>61</v>
      </c>
      <c r="AR18" s="8" t="s">
        <v>61</v>
      </c>
    </row>
    <row r="19" spans="1:44" ht="15" customHeight="1" x14ac:dyDescent="0.25">
      <c r="A19" s="57" t="s">
        <v>54</v>
      </c>
      <c r="B19" s="8"/>
      <c r="C19" s="8"/>
      <c r="D19" s="8"/>
      <c r="E19" s="8"/>
      <c r="F19" s="8"/>
      <c r="G19" s="8"/>
      <c r="H19" s="8"/>
      <c r="I19" s="8"/>
      <c r="J19" s="8"/>
      <c r="K19" s="8"/>
      <c r="L19" s="8"/>
      <c r="M19" s="8"/>
      <c r="N19" s="8"/>
      <c r="O19" s="8">
        <v>6443</v>
      </c>
      <c r="P19" s="8">
        <v>12844</v>
      </c>
      <c r="Q19" s="8">
        <v>16857</v>
      </c>
      <c r="R19" s="8">
        <v>11168</v>
      </c>
      <c r="S19" s="8" t="s">
        <v>278</v>
      </c>
      <c r="T19" s="8">
        <v>12128</v>
      </c>
      <c r="U19" s="8">
        <v>14607</v>
      </c>
      <c r="V19" s="8">
        <v>14065</v>
      </c>
      <c r="W19" s="8">
        <v>16586</v>
      </c>
      <c r="X19" s="8">
        <v>19796</v>
      </c>
      <c r="Y19" s="8">
        <v>20592</v>
      </c>
      <c r="Z19" s="8" t="s">
        <v>279</v>
      </c>
      <c r="AA19" s="8">
        <v>28321</v>
      </c>
      <c r="AB19" s="8">
        <v>20325</v>
      </c>
      <c r="AC19" s="8">
        <v>16211</v>
      </c>
      <c r="AD19" s="8">
        <v>12740</v>
      </c>
      <c r="AE19" s="8">
        <v>13090</v>
      </c>
      <c r="AF19" s="8">
        <v>14758</v>
      </c>
      <c r="AG19" s="8">
        <v>15836</v>
      </c>
      <c r="AH19" s="8">
        <v>19640</v>
      </c>
      <c r="AI19" s="8">
        <v>21441</v>
      </c>
      <c r="AJ19" s="8">
        <v>19930</v>
      </c>
      <c r="AK19" s="8">
        <v>22055</v>
      </c>
      <c r="AL19" s="8">
        <v>21516</v>
      </c>
      <c r="AM19" s="8">
        <v>19744</v>
      </c>
      <c r="AN19" s="8">
        <v>24497</v>
      </c>
      <c r="AO19" s="8">
        <v>20608</v>
      </c>
      <c r="AP19" s="8">
        <v>18038</v>
      </c>
      <c r="AQ19" s="8">
        <v>15254</v>
      </c>
      <c r="AR19" s="8">
        <v>14350</v>
      </c>
    </row>
    <row r="20" spans="1:44" ht="15" customHeight="1" x14ac:dyDescent="0.25">
      <c r="A20" s="57" t="s">
        <v>55</v>
      </c>
      <c r="B20" s="8"/>
      <c r="C20" s="8"/>
      <c r="D20" s="8"/>
      <c r="E20" s="8"/>
      <c r="F20" s="8"/>
      <c r="G20" s="8"/>
      <c r="H20" s="8"/>
      <c r="I20" s="8"/>
      <c r="J20" s="8"/>
      <c r="K20" s="8"/>
      <c r="L20" s="8"/>
      <c r="M20" s="8"/>
      <c r="N20" s="8"/>
      <c r="O20" s="8"/>
      <c r="P20" s="8">
        <v>6000</v>
      </c>
      <c r="Q20" s="8">
        <v>6000</v>
      </c>
      <c r="R20" s="8">
        <v>7000</v>
      </c>
      <c r="S20" s="8">
        <v>5000</v>
      </c>
      <c r="T20" s="8">
        <v>6000</v>
      </c>
      <c r="U20" s="8">
        <v>5000</v>
      </c>
      <c r="V20" s="8">
        <v>7000</v>
      </c>
      <c r="W20" s="8">
        <v>6000</v>
      </c>
      <c r="X20" s="8">
        <v>8000</v>
      </c>
      <c r="Y20" s="8">
        <v>9000</v>
      </c>
      <c r="Z20" s="8">
        <v>11000</v>
      </c>
      <c r="AA20" s="8">
        <v>7447</v>
      </c>
      <c r="AB20" s="8">
        <v>6019</v>
      </c>
      <c r="AC20" s="8">
        <v>4831</v>
      </c>
      <c r="AD20" s="8">
        <v>3844</v>
      </c>
      <c r="AE20" s="8">
        <v>3066</v>
      </c>
      <c r="AF20" s="8">
        <v>3142</v>
      </c>
      <c r="AG20" s="8">
        <v>2762</v>
      </c>
      <c r="AH20" s="8">
        <v>2749</v>
      </c>
      <c r="AI20" s="8">
        <v>2975</v>
      </c>
      <c r="AJ20" s="8">
        <v>3231</v>
      </c>
      <c r="AK20" s="8">
        <v>3765</v>
      </c>
      <c r="AL20" s="8">
        <v>3438</v>
      </c>
      <c r="AM20" s="8">
        <v>3819</v>
      </c>
      <c r="AN20" s="8">
        <v>4423</v>
      </c>
      <c r="AO20" s="8">
        <v>5410</v>
      </c>
      <c r="AP20" s="8">
        <v>5197</v>
      </c>
      <c r="AQ20" s="8" t="s">
        <v>61</v>
      </c>
      <c r="AR20" s="8" t="s">
        <v>61</v>
      </c>
    </row>
    <row r="21" spans="1:44" ht="15" customHeight="1" x14ac:dyDescent="0.25">
      <c r="A21" s="57" t="s">
        <v>56</v>
      </c>
      <c r="B21" s="8">
        <v>230000</v>
      </c>
      <c r="C21" s="8">
        <v>200500</v>
      </c>
      <c r="D21" s="8">
        <v>222300</v>
      </c>
      <c r="E21" s="8">
        <v>214600</v>
      </c>
      <c r="F21" s="8">
        <v>251100</v>
      </c>
      <c r="G21" s="8">
        <v>270600</v>
      </c>
      <c r="H21" s="8">
        <v>285400</v>
      </c>
      <c r="I21" s="8">
        <v>239400</v>
      </c>
      <c r="J21" s="8">
        <v>203900</v>
      </c>
      <c r="K21" s="8">
        <v>210521</v>
      </c>
      <c r="L21" s="8">
        <v>197363</v>
      </c>
      <c r="M21" s="8">
        <v>234641</v>
      </c>
      <c r="N21" s="8">
        <v>302339</v>
      </c>
      <c r="O21" s="8">
        <v>287199</v>
      </c>
      <c r="P21" s="8">
        <v>323202</v>
      </c>
      <c r="Q21" s="8">
        <v>407856</v>
      </c>
      <c r="R21" s="8">
        <v>510767</v>
      </c>
      <c r="S21" s="8">
        <v>533700</v>
      </c>
      <c r="T21" s="8">
        <v>523747</v>
      </c>
      <c r="U21" s="8">
        <v>543060</v>
      </c>
      <c r="V21" s="8">
        <v>622185</v>
      </c>
      <c r="W21" s="8">
        <v>691027</v>
      </c>
      <c r="X21" s="8">
        <v>716219</v>
      </c>
      <c r="Y21" s="8">
        <v>760179</v>
      </c>
      <c r="Z21" s="8">
        <v>615976</v>
      </c>
      <c r="AA21" s="8">
        <v>328490</v>
      </c>
      <c r="AB21" s="8">
        <v>159286</v>
      </c>
      <c r="AC21" s="8">
        <v>123616</v>
      </c>
      <c r="AD21" s="8">
        <v>86238</v>
      </c>
      <c r="AE21" s="8">
        <v>51735</v>
      </c>
      <c r="AF21" s="8">
        <v>35721</v>
      </c>
      <c r="AG21" s="8">
        <v>38018</v>
      </c>
      <c r="AH21" s="8">
        <v>50565</v>
      </c>
      <c r="AI21" s="8">
        <v>66906</v>
      </c>
      <c r="AJ21" s="8">
        <v>68905</v>
      </c>
      <c r="AK21" s="8">
        <v>103380</v>
      </c>
      <c r="AL21" s="8">
        <v>108608</v>
      </c>
      <c r="AM21" s="8">
        <v>87475</v>
      </c>
      <c r="AN21" s="8">
        <v>113675</v>
      </c>
      <c r="AO21" s="8">
        <v>110018</v>
      </c>
      <c r="AP21" s="8">
        <v>110344</v>
      </c>
      <c r="AQ21" s="8">
        <v>136187</v>
      </c>
      <c r="AR21" s="8">
        <v>137330</v>
      </c>
    </row>
    <row r="22" spans="1:44" ht="15.75" customHeight="1" thickBot="1" x14ac:dyDescent="0.3">
      <c r="A22" s="55" t="s">
        <v>57</v>
      </c>
      <c r="B22" s="11">
        <v>37800</v>
      </c>
      <c r="C22" s="11">
        <v>34100</v>
      </c>
      <c r="D22" s="11">
        <v>27500</v>
      </c>
      <c r="E22" s="11">
        <v>30700</v>
      </c>
      <c r="F22" s="11">
        <v>39800</v>
      </c>
      <c r="G22" s="11">
        <v>50800</v>
      </c>
      <c r="H22" s="11">
        <v>58900</v>
      </c>
      <c r="I22" s="11">
        <v>69600</v>
      </c>
      <c r="J22" s="11">
        <v>57000</v>
      </c>
      <c r="K22" s="11">
        <v>49500</v>
      </c>
      <c r="L22" s="11">
        <v>11900</v>
      </c>
      <c r="M22" s="11">
        <v>11900</v>
      </c>
      <c r="N22" s="11">
        <v>12800</v>
      </c>
      <c r="O22" s="11">
        <v>12800</v>
      </c>
      <c r="P22" s="11">
        <v>12000</v>
      </c>
      <c r="Q22" s="11">
        <v>12700</v>
      </c>
      <c r="R22" s="11">
        <v>14600</v>
      </c>
      <c r="S22" s="11">
        <v>16823</v>
      </c>
      <c r="T22" s="11">
        <v>19401</v>
      </c>
      <c r="U22" s="11">
        <v>19051</v>
      </c>
      <c r="V22" s="11">
        <v>22052</v>
      </c>
      <c r="W22" s="11">
        <v>27319</v>
      </c>
      <c r="X22" s="11">
        <v>31787</v>
      </c>
      <c r="Y22" s="11">
        <v>45264</v>
      </c>
      <c r="Z22" s="11">
        <v>27549</v>
      </c>
      <c r="AA22" s="11">
        <v>21201</v>
      </c>
      <c r="AB22" s="11">
        <v>17948</v>
      </c>
      <c r="AC22" s="11">
        <v>27528</v>
      </c>
      <c r="AD22" s="11">
        <v>26683</v>
      </c>
      <c r="AE22" s="11">
        <v>21307</v>
      </c>
      <c r="AF22" s="11">
        <v>30607</v>
      </c>
      <c r="AG22" s="11">
        <v>36711</v>
      </c>
      <c r="AH22" s="11">
        <v>48135</v>
      </c>
      <c r="AI22" s="11">
        <v>61349</v>
      </c>
      <c r="AJ22" s="11">
        <v>64017</v>
      </c>
      <c r="AK22" s="11">
        <v>52548</v>
      </c>
      <c r="AL22" s="11">
        <v>49099</v>
      </c>
      <c r="AM22" s="11">
        <v>55784</v>
      </c>
      <c r="AN22" s="11">
        <v>68197</v>
      </c>
      <c r="AO22" s="11">
        <v>56099</v>
      </c>
      <c r="AP22" s="11">
        <v>28817</v>
      </c>
      <c r="AQ22" s="11">
        <v>28350</v>
      </c>
      <c r="AR22" s="11">
        <v>30250</v>
      </c>
    </row>
    <row r="23" spans="1:44" ht="15.75" customHeight="1" thickBot="1" x14ac:dyDescent="0.3">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5" customHeight="1" x14ac:dyDescent="0.25">
      <c r="A24" s="54" t="s">
        <v>60</v>
      </c>
      <c r="B24" s="5">
        <v>1631</v>
      </c>
      <c r="C24" s="5">
        <v>1746</v>
      </c>
      <c r="D24" s="5">
        <v>1397</v>
      </c>
      <c r="E24" s="5">
        <v>1068</v>
      </c>
      <c r="F24" s="5">
        <v>1426</v>
      </c>
      <c r="G24" s="5">
        <v>1611</v>
      </c>
      <c r="H24" s="5">
        <v>1853</v>
      </c>
      <c r="I24" s="5">
        <v>1929</v>
      </c>
      <c r="J24" s="5">
        <v>1470</v>
      </c>
      <c r="K24" s="5">
        <v>1495</v>
      </c>
      <c r="L24" s="5">
        <v>1376</v>
      </c>
      <c r="M24" s="5">
        <v>1350</v>
      </c>
      <c r="N24" s="5">
        <v>1234</v>
      </c>
      <c r="O24" s="5">
        <v>1279</v>
      </c>
      <c r="P24" s="5">
        <v>1165</v>
      </c>
      <c r="Q24" s="5">
        <v>1016</v>
      </c>
      <c r="R24" s="5">
        <v>1266</v>
      </c>
      <c r="S24" s="5">
        <v>1643</v>
      </c>
      <c r="T24" s="5">
        <v>1811</v>
      </c>
      <c r="U24" s="5">
        <v>2360</v>
      </c>
      <c r="V24" s="5">
        <v>2688</v>
      </c>
      <c r="W24" s="5">
        <v>2751</v>
      </c>
      <c r="X24" s="5">
        <v>4393</v>
      </c>
      <c r="Y24" s="5">
        <v>3746</v>
      </c>
      <c r="Z24" s="5">
        <v>4446</v>
      </c>
      <c r="AA24" s="5">
        <v>3172</v>
      </c>
      <c r="AB24" s="5">
        <v>192</v>
      </c>
      <c r="AC24" s="5">
        <v>321</v>
      </c>
      <c r="AD24" s="5">
        <v>142</v>
      </c>
      <c r="AE24" s="5">
        <v>466</v>
      </c>
      <c r="AF24" s="5">
        <v>769</v>
      </c>
      <c r="AG24" s="5">
        <v>582</v>
      </c>
      <c r="AH24" s="5">
        <v>1612</v>
      </c>
      <c r="AI24" s="5">
        <v>1133</v>
      </c>
      <c r="AJ24" s="5">
        <v>2836</v>
      </c>
      <c r="AK24" s="5">
        <v>2525</v>
      </c>
      <c r="AL24" s="5">
        <v>3792</v>
      </c>
      <c r="AM24" s="5">
        <v>2406</v>
      </c>
      <c r="AN24" s="5">
        <v>7181</v>
      </c>
      <c r="AO24" s="5">
        <v>7221</v>
      </c>
      <c r="AP24" s="5">
        <v>8683</v>
      </c>
      <c r="AQ24" s="5">
        <v>8113</v>
      </c>
      <c r="AR24" s="5">
        <v>7650</v>
      </c>
    </row>
    <row r="25" spans="1:44" ht="15" customHeight="1" x14ac:dyDescent="0.25">
      <c r="A25" s="57" t="s">
        <v>62</v>
      </c>
      <c r="B25" s="8"/>
      <c r="C25" s="8"/>
      <c r="D25" s="8"/>
      <c r="E25" s="8"/>
      <c r="F25" s="8"/>
      <c r="G25" s="8"/>
      <c r="H25" s="8"/>
      <c r="I25" s="8"/>
      <c r="J25" s="8"/>
      <c r="K25" s="8"/>
      <c r="L25" s="8"/>
      <c r="M25" s="8"/>
      <c r="N25" s="8"/>
      <c r="O25" s="8"/>
      <c r="P25" s="8"/>
      <c r="Q25" s="8"/>
      <c r="R25" s="8"/>
      <c r="S25" s="8">
        <v>22536</v>
      </c>
      <c r="T25" s="8">
        <v>24191</v>
      </c>
      <c r="U25" s="8">
        <v>22216</v>
      </c>
      <c r="V25" s="8">
        <v>22263</v>
      </c>
      <c r="W25" s="8">
        <v>29399</v>
      </c>
      <c r="X25" s="8">
        <v>30706</v>
      </c>
      <c r="Y25" s="8">
        <v>32559</v>
      </c>
      <c r="Z25" s="8">
        <v>31893</v>
      </c>
      <c r="AA25" s="8">
        <v>25083</v>
      </c>
      <c r="AB25" s="8">
        <v>19021</v>
      </c>
      <c r="AC25" s="8">
        <v>22226</v>
      </c>
      <c r="AD25" s="8">
        <v>28225</v>
      </c>
      <c r="AE25" s="8">
        <v>29202</v>
      </c>
      <c r="AF25" s="8">
        <v>27634</v>
      </c>
      <c r="AG25" s="8">
        <v>25404</v>
      </c>
      <c r="AH25" s="8">
        <v>30150</v>
      </c>
      <c r="AI25" s="8">
        <v>31278</v>
      </c>
      <c r="AJ25" s="8">
        <v>30719</v>
      </c>
      <c r="AK25" s="8">
        <v>29496</v>
      </c>
      <c r="AL25" s="8">
        <v>25037</v>
      </c>
      <c r="AM25" s="8">
        <v>23695</v>
      </c>
      <c r="AN25" s="8">
        <v>25425</v>
      </c>
      <c r="AO25" s="8">
        <v>23199</v>
      </c>
      <c r="AP25" s="8">
        <v>13963</v>
      </c>
      <c r="AQ25" s="8">
        <v>13874</v>
      </c>
      <c r="AR25" s="8">
        <v>15477</v>
      </c>
    </row>
    <row r="26" spans="1:44" ht="15.75" customHeight="1" thickBot="1" x14ac:dyDescent="0.3">
      <c r="A26" s="55" t="s">
        <v>64</v>
      </c>
      <c r="B26" s="11">
        <v>189010</v>
      </c>
      <c r="C26" s="11">
        <v>168720</v>
      </c>
      <c r="D26" s="11">
        <v>169920</v>
      </c>
      <c r="E26" s="11">
        <v>181760</v>
      </c>
      <c r="F26" s="11">
        <v>196800</v>
      </c>
      <c r="G26" s="11">
        <v>217290</v>
      </c>
      <c r="H26" s="11">
        <v>165220</v>
      </c>
      <c r="I26" s="11">
        <v>133470</v>
      </c>
      <c r="J26" s="11">
        <v>133800</v>
      </c>
      <c r="K26" s="11">
        <v>129300</v>
      </c>
      <c r="L26" s="11">
        <v>151230</v>
      </c>
      <c r="M26" s="11">
        <v>165440</v>
      </c>
      <c r="N26" s="11">
        <v>136230</v>
      </c>
      <c r="O26" s="11">
        <v>144710</v>
      </c>
      <c r="P26" s="11">
        <v>157570</v>
      </c>
      <c r="Q26" s="11">
        <v>149400</v>
      </c>
      <c r="R26" s="11">
        <v>148370</v>
      </c>
      <c r="S26" s="11">
        <v>142610</v>
      </c>
      <c r="T26" s="11">
        <v>146770</v>
      </c>
      <c r="U26" s="11">
        <v>150700</v>
      </c>
      <c r="V26" s="11">
        <v>161280</v>
      </c>
      <c r="W26" s="11">
        <v>176680</v>
      </c>
      <c r="X26" s="11">
        <v>173900</v>
      </c>
      <c r="Y26" s="11">
        <v>170610</v>
      </c>
      <c r="Z26" s="11">
        <v>183600</v>
      </c>
      <c r="AA26" s="11">
        <v>106890</v>
      </c>
      <c r="AB26" s="11">
        <v>85610</v>
      </c>
      <c r="AC26" s="11">
        <v>110660</v>
      </c>
      <c r="AD26" s="11">
        <v>113270</v>
      </c>
      <c r="AE26" s="11">
        <v>101030</v>
      </c>
      <c r="AF26" s="11">
        <v>124790</v>
      </c>
      <c r="AG26" s="11">
        <v>140760</v>
      </c>
      <c r="AH26" s="11">
        <v>148160</v>
      </c>
      <c r="AI26" s="11">
        <v>155150</v>
      </c>
      <c r="AJ26" s="11">
        <v>164110</v>
      </c>
      <c r="AK26" s="11">
        <v>168610</v>
      </c>
      <c r="AL26" s="11">
        <v>153000</v>
      </c>
      <c r="AM26" s="11">
        <v>129430</v>
      </c>
      <c r="AN26" s="11">
        <v>177170</v>
      </c>
      <c r="AO26" s="11">
        <v>182080</v>
      </c>
      <c r="AP26" s="11">
        <v>150370</v>
      </c>
      <c r="AQ26" s="11">
        <v>107520</v>
      </c>
      <c r="AR26" s="11">
        <v>128600</v>
      </c>
    </row>
    <row r="27" spans="1:44" ht="15.75" customHeight="1" thickBot="1" x14ac:dyDescent="0.3">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15" customHeight="1" x14ac:dyDescent="0.25">
      <c r="A28" s="54" t="s">
        <v>65</v>
      </c>
      <c r="B28" s="5"/>
      <c r="C28" s="5"/>
      <c r="D28" s="5"/>
      <c r="E28" s="5"/>
      <c r="F28" s="5"/>
      <c r="G28" s="5"/>
      <c r="H28" s="5"/>
      <c r="I28" s="5"/>
      <c r="J28" s="5"/>
      <c r="K28" s="5"/>
      <c r="L28" s="5"/>
      <c r="M28" s="5"/>
      <c r="N28" s="5"/>
      <c r="O28" s="5"/>
      <c r="P28" s="5"/>
      <c r="Q28" s="5"/>
      <c r="R28" s="5"/>
      <c r="S28" s="5">
        <v>144856</v>
      </c>
      <c r="T28" s="5">
        <v>139444</v>
      </c>
      <c r="U28" s="5">
        <v>175835</v>
      </c>
      <c r="V28" s="5">
        <v>170642</v>
      </c>
      <c r="W28" s="5">
        <v>168374</v>
      </c>
      <c r="X28" s="5">
        <v>154554</v>
      </c>
      <c r="Y28" s="5">
        <v>154344</v>
      </c>
      <c r="Z28" s="5">
        <v>154821</v>
      </c>
      <c r="AA28" s="5">
        <v>148850</v>
      </c>
      <c r="AB28" s="5">
        <v>141942</v>
      </c>
      <c r="AC28" s="5">
        <v>174399</v>
      </c>
      <c r="AD28" s="5">
        <v>154801</v>
      </c>
      <c r="AE28" s="5">
        <v>154104</v>
      </c>
      <c r="AF28" s="5">
        <v>171934</v>
      </c>
      <c r="AG28" s="5">
        <v>203799</v>
      </c>
      <c r="AH28" s="5">
        <v>227495</v>
      </c>
      <c r="AI28" s="5">
        <v>234113</v>
      </c>
      <c r="AJ28" s="5">
        <v>216550</v>
      </c>
      <c r="AK28" s="5">
        <v>223888</v>
      </c>
      <c r="AL28" s="5">
        <v>175356</v>
      </c>
      <c r="AM28" s="5">
        <v>182523</v>
      </c>
      <c r="AN28" s="5">
        <v>230730</v>
      </c>
      <c r="AO28" s="5">
        <v>182908</v>
      </c>
      <c r="AP28" s="5">
        <v>163836</v>
      </c>
      <c r="AQ28" s="5">
        <v>168049</v>
      </c>
      <c r="AR28" s="5">
        <v>197186</v>
      </c>
    </row>
    <row r="29" spans="1:44" ht="15" customHeight="1" x14ac:dyDescent="0.25">
      <c r="A29" s="57" t="s">
        <v>66</v>
      </c>
      <c r="B29" s="8"/>
      <c r="C29" s="8"/>
      <c r="D29" s="8"/>
      <c r="E29" s="8"/>
      <c r="F29" s="8"/>
      <c r="G29" s="8"/>
      <c r="H29" s="8"/>
      <c r="I29" s="8"/>
      <c r="J29" s="8"/>
      <c r="K29" s="8"/>
      <c r="L29" s="8"/>
      <c r="M29" s="8"/>
      <c r="N29" s="8"/>
      <c r="O29" s="8"/>
      <c r="P29" s="8"/>
      <c r="Q29" s="8"/>
      <c r="R29" s="8"/>
      <c r="S29" s="8"/>
      <c r="T29" s="8"/>
      <c r="U29" s="8"/>
      <c r="V29" s="8"/>
      <c r="W29" s="8"/>
      <c r="X29" s="8"/>
      <c r="Y29" s="8"/>
      <c r="Z29" s="8"/>
      <c r="AA29" s="8">
        <v>171043</v>
      </c>
      <c r="AB29" s="8">
        <v>181114</v>
      </c>
      <c r="AC29" s="8">
        <v>328334</v>
      </c>
      <c r="AD29" s="8">
        <v>395433</v>
      </c>
      <c r="AE29" s="8">
        <v>371284</v>
      </c>
      <c r="AF29" s="8">
        <v>342283</v>
      </c>
      <c r="AG29" s="8">
        <v>295914</v>
      </c>
      <c r="AH29" s="8">
        <v>263157</v>
      </c>
      <c r="AI29" s="58">
        <v>83919</v>
      </c>
      <c r="AJ29" s="58">
        <v>95623</v>
      </c>
      <c r="AK29" s="58">
        <v>112750</v>
      </c>
      <c r="AL29" s="58">
        <v>184761</v>
      </c>
      <c r="AM29" s="58">
        <v>252543</v>
      </c>
      <c r="AN29" s="58">
        <v>340588</v>
      </c>
      <c r="AO29" s="58">
        <v>332851</v>
      </c>
      <c r="AP29" s="58">
        <v>324712</v>
      </c>
      <c r="AQ29" s="58">
        <v>414260</v>
      </c>
      <c r="AR29" s="58">
        <v>471769</v>
      </c>
    </row>
    <row r="30" spans="1:44" ht="15" customHeight="1" x14ac:dyDescent="0.25">
      <c r="A30" s="57" t="s">
        <v>67</v>
      </c>
      <c r="B30" s="8">
        <v>162645</v>
      </c>
      <c r="C30" s="8">
        <v>134900</v>
      </c>
      <c r="D30" s="8">
        <v>165826</v>
      </c>
      <c r="E30" s="8">
        <v>199785</v>
      </c>
      <c r="F30" s="8">
        <v>245986</v>
      </c>
      <c r="G30" s="8">
        <v>222562</v>
      </c>
      <c r="H30" s="8">
        <v>215382</v>
      </c>
      <c r="I30" s="8">
        <v>181630</v>
      </c>
      <c r="J30" s="8">
        <v>156197</v>
      </c>
      <c r="K30" s="8">
        <v>168271</v>
      </c>
      <c r="L30" s="8">
        <v>155443</v>
      </c>
      <c r="M30" s="8">
        <v>154057</v>
      </c>
      <c r="N30" s="8">
        <v>110933</v>
      </c>
      <c r="O30" s="8">
        <v>124713</v>
      </c>
      <c r="P30" s="8">
        <v>147040</v>
      </c>
      <c r="Q30" s="8">
        <v>137439</v>
      </c>
      <c r="R30" s="8">
        <v>149968</v>
      </c>
      <c r="S30" s="8">
        <v>151653</v>
      </c>
      <c r="T30" s="8">
        <v>162733</v>
      </c>
      <c r="U30" s="8">
        <v>205034</v>
      </c>
      <c r="V30" s="8">
        <v>218426</v>
      </c>
      <c r="W30" s="8">
        <v>233431</v>
      </c>
      <c r="X30" s="8">
        <v>225481</v>
      </c>
      <c r="Y30" s="8">
        <v>227395</v>
      </c>
      <c r="Z30" s="8">
        <v>228343</v>
      </c>
      <c r="AA30" s="8">
        <v>211056</v>
      </c>
      <c r="AB30" s="8">
        <v>149081</v>
      </c>
      <c r="AC30" s="8">
        <v>189930</v>
      </c>
      <c r="AD30" s="8">
        <v>193950</v>
      </c>
      <c r="AE30" s="8">
        <v>214827</v>
      </c>
      <c r="AF30" s="8">
        <v>187923</v>
      </c>
      <c r="AG30" s="8">
        <v>189329</v>
      </c>
      <c r="AH30" s="8">
        <v>195535</v>
      </c>
      <c r="AI30" s="8">
        <v>197916</v>
      </c>
      <c r="AJ30" s="8">
        <v>219763</v>
      </c>
      <c r="AK30" s="8">
        <v>212843</v>
      </c>
      <c r="AL30" s="8">
        <v>208685</v>
      </c>
      <c r="AM30" s="8">
        <v>217880</v>
      </c>
      <c r="AN30" s="8">
        <v>271198</v>
      </c>
      <c r="AO30" s="8">
        <v>261849</v>
      </c>
      <c r="AP30" s="8">
        <v>240267</v>
      </c>
      <c r="AQ30" s="8">
        <v>227697</v>
      </c>
      <c r="AR30" s="8">
        <v>259028</v>
      </c>
    </row>
    <row r="31" spans="1:44" ht="15" customHeight="1" x14ac:dyDescent="0.25">
      <c r="A31" s="57" t="s">
        <v>68</v>
      </c>
      <c r="B31" s="8"/>
      <c r="C31" s="8"/>
      <c r="D31" s="8"/>
      <c r="E31" s="8"/>
      <c r="F31" s="8"/>
      <c r="G31" s="8"/>
      <c r="H31" s="8"/>
      <c r="I31" s="8"/>
      <c r="J31" s="8"/>
      <c r="K31" s="8"/>
      <c r="L31" s="8"/>
      <c r="M31" s="8"/>
      <c r="N31" s="8"/>
      <c r="O31" s="8"/>
      <c r="P31" s="8"/>
      <c r="Q31" s="8"/>
      <c r="R31" s="8"/>
      <c r="S31" s="8">
        <v>1213157</v>
      </c>
      <c r="T31" s="8">
        <v>1173170</v>
      </c>
      <c r="U31" s="8">
        <v>1145553</v>
      </c>
      <c r="V31" s="8">
        <v>1173649</v>
      </c>
      <c r="W31" s="8">
        <v>1193038</v>
      </c>
      <c r="X31" s="8">
        <v>1249366</v>
      </c>
      <c r="Y31" s="8">
        <v>1285246</v>
      </c>
      <c r="Z31" s="8">
        <v>1035598</v>
      </c>
      <c r="AA31" s="8">
        <v>1039214</v>
      </c>
      <c r="AB31" s="8">
        <v>775277</v>
      </c>
      <c r="AC31" s="8">
        <v>819020</v>
      </c>
      <c r="AD31" s="8">
        <v>841246</v>
      </c>
      <c r="AE31" s="8">
        <v>893002</v>
      </c>
      <c r="AF31" s="8">
        <v>987254</v>
      </c>
      <c r="AG31" s="8">
        <v>880470</v>
      </c>
      <c r="AH31" s="8">
        <v>920537</v>
      </c>
      <c r="AI31" s="8">
        <v>974137</v>
      </c>
      <c r="AJ31" s="8">
        <v>946396</v>
      </c>
      <c r="AK31" s="8">
        <v>952936</v>
      </c>
      <c r="AL31" s="8">
        <v>883687</v>
      </c>
      <c r="AM31" s="8">
        <v>812164</v>
      </c>
      <c r="AN31" s="8">
        <v>865909</v>
      </c>
      <c r="AO31" s="8">
        <v>860828</v>
      </c>
      <c r="AP31" s="8">
        <v>800226</v>
      </c>
      <c r="AQ31" s="8">
        <v>816018</v>
      </c>
      <c r="AR31" s="8">
        <v>711171</v>
      </c>
    </row>
    <row r="32" spans="1:44" ht="15" customHeight="1" x14ac:dyDescent="0.25">
      <c r="A32" s="59" t="s">
        <v>69</v>
      </c>
      <c r="S32" s="8" t="s">
        <v>61</v>
      </c>
      <c r="T32" s="8" t="s">
        <v>61</v>
      </c>
      <c r="U32" s="8" t="s">
        <v>61</v>
      </c>
      <c r="V32" s="8" t="s">
        <v>61</v>
      </c>
      <c r="W32" s="8" t="s">
        <v>61</v>
      </c>
      <c r="X32" s="8" t="s">
        <v>61</v>
      </c>
      <c r="Y32" s="8" t="s">
        <v>61</v>
      </c>
      <c r="Z32" s="8" t="s">
        <v>61</v>
      </c>
      <c r="AA32" s="8" t="s">
        <v>61</v>
      </c>
      <c r="AB32" s="8" t="s">
        <v>61</v>
      </c>
      <c r="AC32" s="8" t="s">
        <v>61</v>
      </c>
      <c r="AD32" s="8" t="s">
        <v>61</v>
      </c>
      <c r="AE32" s="8" t="s">
        <v>61</v>
      </c>
      <c r="AF32" s="8" t="s">
        <v>61</v>
      </c>
      <c r="AG32" s="8" t="s">
        <v>61</v>
      </c>
      <c r="AH32" s="8" t="s">
        <v>61</v>
      </c>
      <c r="AI32" s="8" t="s">
        <v>61</v>
      </c>
      <c r="AJ32" s="8" t="s">
        <v>61</v>
      </c>
      <c r="AK32" s="8" t="s">
        <v>61</v>
      </c>
      <c r="AL32" s="8" t="s">
        <v>61</v>
      </c>
      <c r="AM32" s="8">
        <v>2821</v>
      </c>
      <c r="AN32" s="8">
        <v>4830</v>
      </c>
      <c r="AO32" s="8">
        <v>4288</v>
      </c>
      <c r="AP32" s="8">
        <v>5303</v>
      </c>
      <c r="AQ32" s="8">
        <v>5626</v>
      </c>
      <c r="AR32" s="8">
        <v>4150</v>
      </c>
    </row>
    <row r="33" spans="1:44" ht="15" customHeight="1" x14ac:dyDescent="0.25">
      <c r="A33" s="57" t="s">
        <v>70</v>
      </c>
      <c r="B33" s="8"/>
      <c r="C33" s="8"/>
      <c r="D33" s="8"/>
      <c r="E33" s="8"/>
      <c r="F33" s="8"/>
      <c r="G33" s="8"/>
      <c r="H33" s="8"/>
      <c r="I33" s="8"/>
      <c r="J33" s="8"/>
      <c r="K33" s="8"/>
      <c r="L33" s="8"/>
      <c r="M33" s="8"/>
      <c r="N33" s="8"/>
      <c r="O33" s="8">
        <v>15465</v>
      </c>
      <c r="P33" s="8">
        <v>17633</v>
      </c>
      <c r="Q33" s="8">
        <v>3653</v>
      </c>
      <c r="R33" s="8">
        <v>6806</v>
      </c>
      <c r="S33" s="8">
        <v>8867</v>
      </c>
      <c r="T33" s="8">
        <v>8272</v>
      </c>
      <c r="U33" s="8">
        <v>9414</v>
      </c>
      <c r="V33" s="8">
        <v>6670</v>
      </c>
      <c r="W33" s="8">
        <v>4145</v>
      </c>
      <c r="X33" s="8">
        <v>10282</v>
      </c>
      <c r="Y33" s="8">
        <v>11295</v>
      </c>
      <c r="Z33" s="8">
        <v>12432</v>
      </c>
      <c r="AA33" s="8">
        <v>14239</v>
      </c>
      <c r="AB33" s="8">
        <v>8603</v>
      </c>
      <c r="AC33" s="8">
        <v>17864</v>
      </c>
      <c r="AD33" s="8">
        <v>20736</v>
      </c>
      <c r="AE33" s="8">
        <v>21395</v>
      </c>
      <c r="AF33" s="8">
        <v>20357</v>
      </c>
      <c r="AG33" s="8">
        <v>11571</v>
      </c>
      <c r="AH33" s="8">
        <v>8082</v>
      </c>
      <c r="AI33" s="8">
        <v>6918</v>
      </c>
      <c r="AJ33" s="8">
        <v>5397</v>
      </c>
      <c r="AK33" s="8">
        <v>13121</v>
      </c>
      <c r="AL33" s="8">
        <v>19467</v>
      </c>
      <c r="AM33" s="8" t="s">
        <v>61</v>
      </c>
      <c r="AN33" s="8" t="s">
        <v>61</v>
      </c>
      <c r="AO33" s="8" t="s">
        <v>61</v>
      </c>
      <c r="AP33" s="8" t="s">
        <v>61</v>
      </c>
      <c r="AQ33" s="8" t="s">
        <v>61</v>
      </c>
      <c r="AR33" s="8" t="s">
        <v>61</v>
      </c>
    </row>
    <row r="34" spans="1:44" ht="15" customHeight="1" x14ac:dyDescent="0.25">
      <c r="A34" s="57" t="s">
        <v>71</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v>424269</v>
      </c>
      <c r="AE34" s="8">
        <v>480995</v>
      </c>
      <c r="AF34" s="8">
        <v>425944</v>
      </c>
      <c r="AG34" s="8">
        <v>507666</v>
      </c>
      <c r="AH34" s="8">
        <v>716759</v>
      </c>
      <c r="AI34" s="8">
        <v>657956</v>
      </c>
      <c r="AJ34" s="8">
        <v>544274</v>
      </c>
      <c r="AK34" s="8">
        <v>470706</v>
      </c>
      <c r="AL34" s="8">
        <v>478949</v>
      </c>
      <c r="AM34" s="8">
        <v>526311</v>
      </c>
      <c r="AN34" s="8">
        <v>583737</v>
      </c>
      <c r="AO34" s="8">
        <v>383404</v>
      </c>
      <c r="AP34" s="8">
        <v>242188</v>
      </c>
      <c r="AQ34" s="8">
        <v>305331</v>
      </c>
      <c r="AR34" s="8">
        <v>272685</v>
      </c>
    </row>
    <row r="35" spans="1:44" ht="15.75" customHeight="1" x14ac:dyDescent="0.25">
      <c r="A35" s="57" t="s">
        <v>72</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v>1185055</v>
      </c>
    </row>
    <row r="36" spans="1:44" ht="15" customHeight="1" thickBot="1" x14ac:dyDescent="0.3">
      <c r="A36" s="55" t="s">
        <v>73</v>
      </c>
      <c r="B36" s="11"/>
      <c r="C36" s="11"/>
      <c r="D36" s="11"/>
      <c r="E36" s="11"/>
      <c r="F36" s="11"/>
      <c r="G36" s="11"/>
      <c r="H36" s="11"/>
      <c r="I36" s="11"/>
      <c r="J36" s="11"/>
      <c r="K36" s="11"/>
      <c r="L36" s="11"/>
      <c r="M36" s="11"/>
      <c r="N36" s="11"/>
      <c r="O36" s="11"/>
      <c r="P36" s="11"/>
      <c r="Q36" s="11"/>
      <c r="R36" s="11"/>
      <c r="S36" s="11">
        <v>1568700</v>
      </c>
      <c r="T36" s="11">
        <v>1602000</v>
      </c>
      <c r="U36" s="11">
        <v>1705000</v>
      </c>
      <c r="V36" s="11">
        <v>1848000</v>
      </c>
      <c r="W36" s="11">
        <v>1956000</v>
      </c>
      <c r="X36" s="11">
        <v>2068000</v>
      </c>
      <c r="Y36" s="11">
        <v>1801000</v>
      </c>
      <c r="Z36" s="11">
        <v>1355000</v>
      </c>
      <c r="AA36" s="11">
        <v>906000</v>
      </c>
      <c r="AB36" s="11">
        <v>554000</v>
      </c>
      <c r="AC36" s="11">
        <v>587000</v>
      </c>
      <c r="AD36" s="11">
        <v>609000</v>
      </c>
      <c r="AE36" s="11">
        <v>780000</v>
      </c>
      <c r="AF36" s="11">
        <v>925000</v>
      </c>
      <c r="AG36" s="11">
        <v>1003000</v>
      </c>
      <c r="AH36" s="11">
        <v>1112000</v>
      </c>
      <c r="AI36" s="11">
        <v>1174000</v>
      </c>
      <c r="AJ36" s="11" t="s">
        <v>280</v>
      </c>
      <c r="AK36" s="11">
        <v>1249900</v>
      </c>
      <c r="AL36" s="11">
        <v>1290000</v>
      </c>
      <c r="AM36" s="11">
        <v>1379600</v>
      </c>
      <c r="AN36" s="11">
        <v>1601000</v>
      </c>
      <c r="AO36" s="11">
        <v>1552600</v>
      </c>
      <c r="AP36" s="11">
        <v>1421000</v>
      </c>
      <c r="AQ36" s="11">
        <v>1361000</v>
      </c>
      <c r="AR36" s="11">
        <v>1353000</v>
      </c>
    </row>
    <row r="37" spans="1:44" ht="15" customHeight="1" x14ac:dyDescent="0.25">
      <c r="A37" s="1"/>
      <c r="AR37" s="53"/>
    </row>
    <row r="38" spans="1:44" ht="15" customHeight="1" x14ac:dyDescent="0.25">
      <c r="A38" t="s">
        <v>281</v>
      </c>
      <c r="AR38" s="53"/>
    </row>
    <row r="39" spans="1:44" ht="15" customHeight="1" x14ac:dyDescent="0.25">
      <c r="AR39" s="53"/>
    </row>
    <row r="40" spans="1:44" ht="15" customHeight="1" x14ac:dyDescent="0.25">
      <c r="A40" t="s">
        <v>75</v>
      </c>
    </row>
    <row r="41" spans="1:44" ht="15" customHeight="1" x14ac:dyDescent="0.25">
      <c r="A41" t="s">
        <v>182</v>
      </c>
    </row>
    <row r="42" spans="1:44" ht="15" customHeight="1" x14ac:dyDescent="0.25"/>
    <row r="43" spans="1:44" ht="15" customHeight="1" x14ac:dyDescent="0.25">
      <c r="A43" t="s">
        <v>88</v>
      </c>
    </row>
    <row r="44" spans="1:44" ht="15" customHeight="1" x14ac:dyDescent="0.25">
      <c r="A44" s="48"/>
    </row>
    <row r="45" spans="1:44" ht="15" customHeight="1" x14ac:dyDescent="0.25">
      <c r="A45" s="48" t="s">
        <v>89</v>
      </c>
    </row>
    <row r="46" spans="1:44" ht="15" customHeight="1" x14ac:dyDescent="0.25">
      <c r="A46" s="48" t="s">
        <v>66</v>
      </c>
    </row>
    <row r="47" spans="1:44" ht="15" customHeight="1" x14ac:dyDescent="0.25">
      <c r="A47" s="48"/>
    </row>
    <row r="48" spans="1:44" ht="15" customHeight="1" x14ac:dyDescent="0.25">
      <c r="A48" t="s">
        <v>91</v>
      </c>
    </row>
    <row r="49" spans="1:1" ht="15" customHeight="1" x14ac:dyDescent="0.25">
      <c r="A49" t="s">
        <v>92</v>
      </c>
    </row>
    <row r="50" spans="1:1" ht="15" customHeight="1" x14ac:dyDescent="0.25">
      <c r="A50" t="s">
        <v>282</v>
      </c>
    </row>
    <row r="51" spans="1:1" ht="15" customHeight="1" x14ac:dyDescent="0.25"/>
    <row r="52" spans="1:1" ht="15" customHeight="1" x14ac:dyDescent="0.25"/>
    <row r="53" spans="1:1" ht="15" customHeight="1" x14ac:dyDescent="0.25"/>
    <row r="54" spans="1:1" ht="15" customHeight="1" x14ac:dyDescent="0.25"/>
    <row r="55" spans="1:1" ht="15" customHeight="1" x14ac:dyDescent="0.25"/>
    <row r="56" spans="1:1" ht="15" customHeight="1" x14ac:dyDescent="0.25">
      <c r="A56" s="1"/>
    </row>
    <row r="57" spans="1:1" ht="15" customHeight="1" x14ac:dyDescent="0.25"/>
    <row r="58" spans="1:1" ht="15" customHeight="1" x14ac:dyDescent="0.25"/>
    <row r="59" spans="1:1" ht="15" customHeight="1" x14ac:dyDescent="0.25"/>
  </sheetData>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2F1C8"/>
  </sheetPr>
  <dimension ref="A1:AR63"/>
  <sheetViews>
    <sheetView zoomScaleNormal="100" workbookViewId="0">
      <pane xSplit="1" topLeftCell="X1" activePane="topRight" state="frozen"/>
      <selection pane="topRight" activeCell="B13" sqref="B13:AQ13"/>
    </sheetView>
  </sheetViews>
  <sheetFormatPr defaultColWidth="8.5703125" defaultRowHeight="15" x14ac:dyDescent="0.25"/>
  <cols>
    <col min="1" max="1" width="15.7109375" customWidth="1"/>
    <col min="2" max="38" width="8.7109375" customWidth="1"/>
    <col min="39" max="43" width="12.140625" customWidth="1"/>
    <col min="44" max="44" width="12.85546875" customWidth="1"/>
  </cols>
  <sheetData>
    <row r="1" spans="1:44" ht="15" customHeight="1" x14ac:dyDescent="0.25">
      <c r="A1" s="1" t="s">
        <v>14</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v>35300</v>
      </c>
      <c r="C4" s="5">
        <v>37100</v>
      </c>
      <c r="D4" s="5">
        <v>36900</v>
      </c>
      <c r="E4" s="5">
        <v>34200</v>
      </c>
      <c r="F4" s="5">
        <v>33900</v>
      </c>
      <c r="G4" s="5">
        <v>34500</v>
      </c>
      <c r="H4" s="5">
        <v>32400</v>
      </c>
      <c r="I4" s="5">
        <v>30900</v>
      </c>
      <c r="J4" s="5">
        <v>33900</v>
      </c>
      <c r="K4" s="5">
        <v>33400</v>
      </c>
      <c r="L4" s="5">
        <v>34600</v>
      </c>
      <c r="M4" s="5">
        <v>40000</v>
      </c>
      <c r="N4" s="5">
        <v>43200</v>
      </c>
      <c r="O4" s="5">
        <v>47400</v>
      </c>
      <c r="P4" s="5">
        <v>47400</v>
      </c>
      <c r="Q4" s="5">
        <v>46200</v>
      </c>
      <c r="R4" s="5">
        <v>49200</v>
      </c>
      <c r="S4" s="5">
        <v>43600</v>
      </c>
      <c r="T4" s="5">
        <v>36900</v>
      </c>
      <c r="U4" s="5">
        <v>33600</v>
      </c>
      <c r="V4" s="5">
        <v>40000</v>
      </c>
      <c r="W4" s="5">
        <v>37300</v>
      </c>
      <c r="X4" s="5">
        <v>38700</v>
      </c>
      <c r="Y4" s="5">
        <v>41900</v>
      </c>
      <c r="Z4" s="5">
        <v>47800</v>
      </c>
      <c r="AA4" s="5">
        <v>48500</v>
      </c>
      <c r="AB4" s="5">
        <v>37700</v>
      </c>
      <c r="AC4" s="5">
        <v>35900</v>
      </c>
      <c r="AD4" s="5">
        <v>37200</v>
      </c>
      <c r="AE4" s="5">
        <v>40600</v>
      </c>
      <c r="AF4" s="5">
        <v>40300</v>
      </c>
      <c r="AG4" s="5">
        <v>60400</v>
      </c>
      <c r="AH4" s="5">
        <v>47700</v>
      </c>
      <c r="AI4" s="5">
        <v>47700</v>
      </c>
      <c r="AJ4" s="5">
        <v>52100</v>
      </c>
      <c r="AK4" s="5">
        <v>67971</v>
      </c>
      <c r="AL4" s="5">
        <v>72576</v>
      </c>
      <c r="AM4" s="5">
        <v>71583</v>
      </c>
      <c r="AN4" s="5">
        <v>74513</v>
      </c>
      <c r="AO4" s="5">
        <v>69339</v>
      </c>
      <c r="AP4" s="5">
        <v>64535</v>
      </c>
      <c r="AQ4" s="5">
        <v>54472</v>
      </c>
      <c r="AR4" s="5" t="s">
        <v>61</v>
      </c>
    </row>
    <row r="5" spans="1:44" ht="15" customHeight="1" x14ac:dyDescent="0.25">
      <c r="A5" s="7" t="s">
        <v>33</v>
      </c>
      <c r="B5" s="8"/>
      <c r="C5" s="8"/>
      <c r="D5" s="8"/>
      <c r="E5" s="8"/>
      <c r="F5" s="8"/>
      <c r="G5" s="8"/>
      <c r="H5" s="8"/>
      <c r="I5" s="8"/>
      <c r="J5" s="8"/>
      <c r="K5" s="8"/>
      <c r="L5" s="8"/>
      <c r="M5" s="8"/>
      <c r="N5" s="8"/>
      <c r="O5" s="8"/>
      <c r="P5" s="8"/>
      <c r="Q5" s="8"/>
      <c r="R5" s="8"/>
      <c r="S5" s="8"/>
      <c r="T5" s="8"/>
      <c r="U5" s="8"/>
      <c r="V5" s="8"/>
      <c r="W5" s="8">
        <v>8267</v>
      </c>
      <c r="X5" s="8">
        <v>12059</v>
      </c>
      <c r="Y5" s="8">
        <v>13270</v>
      </c>
      <c r="Z5" s="8">
        <v>18864</v>
      </c>
      <c r="AA5" s="8">
        <v>20924</v>
      </c>
      <c r="AB5" s="8">
        <v>22058</v>
      </c>
      <c r="AC5" s="8">
        <v>15771</v>
      </c>
      <c r="AD5" s="8">
        <v>13953</v>
      </c>
      <c r="AE5" s="8">
        <v>9970</v>
      </c>
      <c r="AF5" s="8">
        <v>9250</v>
      </c>
      <c r="AG5" s="8">
        <v>9993</v>
      </c>
      <c r="AH5" s="8">
        <v>7806</v>
      </c>
      <c r="AI5" s="8">
        <v>9342</v>
      </c>
      <c r="AJ5" s="8">
        <v>8384</v>
      </c>
      <c r="AK5" s="8">
        <v>8136</v>
      </c>
      <c r="AL5" s="8">
        <v>12105</v>
      </c>
      <c r="AM5" s="8">
        <v>15415</v>
      </c>
      <c r="AN5" s="8">
        <v>17868</v>
      </c>
      <c r="AO5" s="8">
        <v>19847</v>
      </c>
      <c r="AP5" s="8">
        <v>22649</v>
      </c>
      <c r="AQ5" s="8">
        <v>20998</v>
      </c>
      <c r="AR5" s="8">
        <v>37571</v>
      </c>
    </row>
    <row r="6" spans="1:44" ht="15" customHeight="1" x14ac:dyDescent="0.25">
      <c r="A6" s="7" t="s">
        <v>34</v>
      </c>
      <c r="B6" s="8"/>
      <c r="C6" s="8"/>
      <c r="D6" s="8"/>
      <c r="E6" s="8"/>
      <c r="F6" s="8"/>
      <c r="G6" s="8"/>
      <c r="H6" s="8"/>
      <c r="I6" s="8"/>
      <c r="J6" s="8"/>
      <c r="K6" s="8"/>
      <c r="L6" s="8"/>
      <c r="M6" s="8"/>
      <c r="N6" s="8"/>
      <c r="O6" s="8"/>
      <c r="P6" s="8"/>
      <c r="Q6" s="8" t="s">
        <v>61</v>
      </c>
      <c r="R6" s="8" t="s">
        <v>61</v>
      </c>
      <c r="S6" s="8" t="s">
        <v>61</v>
      </c>
      <c r="T6" s="8" t="s">
        <v>61</v>
      </c>
      <c r="U6" s="8">
        <v>18047</v>
      </c>
      <c r="V6" s="8">
        <v>18460</v>
      </c>
      <c r="W6" s="8">
        <v>18763</v>
      </c>
      <c r="X6" s="8">
        <v>19995</v>
      </c>
      <c r="Y6" s="8">
        <v>22121</v>
      </c>
      <c r="Z6" s="8">
        <v>25609</v>
      </c>
      <c r="AA6" s="8">
        <v>25368</v>
      </c>
      <c r="AB6" s="8">
        <v>18740</v>
      </c>
      <c r="AC6" s="8">
        <v>14972</v>
      </c>
      <c r="AD6" s="8">
        <v>12390</v>
      </c>
      <c r="AE6" s="8">
        <v>11792</v>
      </c>
      <c r="AF6" s="8">
        <v>10090</v>
      </c>
      <c r="AG6" s="8">
        <v>7805</v>
      </c>
      <c r="AH6" s="8">
        <v>8059</v>
      </c>
      <c r="AI6" s="8">
        <v>7809</v>
      </c>
      <c r="AJ6" s="8">
        <v>8496</v>
      </c>
      <c r="AK6" s="8">
        <v>10141</v>
      </c>
      <c r="AL6" s="8">
        <v>11726</v>
      </c>
      <c r="AM6" s="8">
        <v>11957</v>
      </c>
      <c r="AN6" s="8">
        <v>12514</v>
      </c>
      <c r="AO6" s="8">
        <v>15875</v>
      </c>
      <c r="AP6" s="8">
        <v>16552</v>
      </c>
      <c r="AQ6" s="8">
        <v>16654</v>
      </c>
      <c r="AR6" s="8" t="s">
        <v>61</v>
      </c>
    </row>
    <row r="7" spans="1:44" ht="15" customHeight="1" x14ac:dyDescent="0.25">
      <c r="A7" s="7" t="s">
        <v>35</v>
      </c>
      <c r="B7" s="8"/>
      <c r="C7" s="8"/>
      <c r="D7" s="8"/>
      <c r="E7" s="8"/>
      <c r="F7" s="8"/>
      <c r="G7" s="8"/>
      <c r="H7" s="8"/>
      <c r="I7" s="8"/>
      <c r="J7" s="8"/>
      <c r="K7" s="8"/>
      <c r="L7" s="8"/>
      <c r="M7" s="8"/>
      <c r="N7" s="8"/>
      <c r="O7" s="8"/>
      <c r="P7" s="8"/>
      <c r="Q7" s="8" t="s">
        <v>61</v>
      </c>
      <c r="R7" s="8" t="s">
        <v>61</v>
      </c>
      <c r="S7" s="8">
        <v>5083</v>
      </c>
      <c r="T7" s="8">
        <v>6641</v>
      </c>
      <c r="U7" s="8">
        <v>6059</v>
      </c>
      <c r="V7" s="8">
        <v>8734</v>
      </c>
      <c r="W7" s="8">
        <v>11013</v>
      </c>
      <c r="X7" s="8">
        <v>16416</v>
      </c>
      <c r="Y7" s="8">
        <v>16647</v>
      </c>
      <c r="Z7" s="8">
        <v>16501</v>
      </c>
      <c r="AA7" s="8">
        <v>18195</v>
      </c>
      <c r="AB7" s="8">
        <v>16644</v>
      </c>
      <c r="AC7" s="8">
        <v>13434</v>
      </c>
      <c r="AD7" s="8">
        <v>9091</v>
      </c>
      <c r="AE7" s="8">
        <v>6565</v>
      </c>
      <c r="AF7" s="8">
        <v>3833</v>
      </c>
      <c r="AG7" s="8">
        <v>2718</v>
      </c>
      <c r="AH7" s="8">
        <v>2390</v>
      </c>
      <c r="AI7" s="8">
        <v>2570</v>
      </c>
      <c r="AJ7" s="8">
        <v>2993</v>
      </c>
      <c r="AK7" s="8">
        <v>3866</v>
      </c>
      <c r="AL7" s="8">
        <v>4420</v>
      </c>
      <c r="AM7" s="8">
        <v>6351</v>
      </c>
      <c r="AN7" s="8">
        <v>7357</v>
      </c>
      <c r="AO7" s="8">
        <v>8820</v>
      </c>
      <c r="AP7" s="8">
        <v>8173</v>
      </c>
      <c r="AQ7" s="8" t="s">
        <v>61</v>
      </c>
      <c r="AR7" s="8" t="s">
        <v>61</v>
      </c>
    </row>
    <row r="8" spans="1:44" ht="15" customHeight="1" x14ac:dyDescent="0.25">
      <c r="A8" s="7" t="s">
        <v>36</v>
      </c>
      <c r="B8" s="8"/>
      <c r="C8" s="8"/>
      <c r="D8" s="8"/>
      <c r="E8" s="8"/>
      <c r="F8" s="8"/>
      <c r="G8" s="8"/>
      <c r="H8" s="8"/>
      <c r="I8" s="8">
        <v>44594</v>
      </c>
      <c r="J8" s="8">
        <v>41719</v>
      </c>
      <c r="K8" s="8">
        <v>36397</v>
      </c>
      <c r="L8" s="8">
        <v>31509</v>
      </c>
      <c r="M8" s="8">
        <v>18162</v>
      </c>
      <c r="N8" s="8">
        <v>12662</v>
      </c>
      <c r="O8" s="8">
        <v>14482</v>
      </c>
      <c r="P8" s="8">
        <v>16757</v>
      </c>
      <c r="Q8" s="8">
        <v>22183</v>
      </c>
      <c r="R8" s="8">
        <v>23734</v>
      </c>
      <c r="S8" s="8">
        <v>25207</v>
      </c>
      <c r="T8" s="8">
        <v>24759</v>
      </c>
      <c r="U8" s="8">
        <v>27291</v>
      </c>
      <c r="V8" s="8">
        <v>27127</v>
      </c>
      <c r="W8" s="8">
        <v>32268</v>
      </c>
      <c r="X8" s="8">
        <v>32863</v>
      </c>
      <c r="Y8" s="8">
        <v>30190</v>
      </c>
      <c r="Z8" s="8">
        <v>41649</v>
      </c>
      <c r="AA8" s="8">
        <v>38380</v>
      </c>
      <c r="AB8" s="8">
        <v>38473</v>
      </c>
      <c r="AC8" s="8">
        <v>36442</v>
      </c>
      <c r="AD8" s="8">
        <v>28630</v>
      </c>
      <c r="AE8" s="8">
        <v>29467</v>
      </c>
      <c r="AF8" s="8">
        <v>25238</v>
      </c>
      <c r="AG8" s="8">
        <v>23954</v>
      </c>
      <c r="AH8" s="8">
        <v>25095</v>
      </c>
      <c r="AI8" s="8">
        <v>27322</v>
      </c>
      <c r="AJ8" s="8">
        <v>28575</v>
      </c>
      <c r="AK8" s="8">
        <v>33868</v>
      </c>
      <c r="AL8" s="8">
        <v>36406</v>
      </c>
      <c r="AM8" s="8">
        <v>34412</v>
      </c>
      <c r="AN8" s="8">
        <v>34581</v>
      </c>
      <c r="AO8" s="8">
        <v>39398</v>
      </c>
      <c r="AP8" s="8">
        <v>38069</v>
      </c>
      <c r="AQ8" s="8">
        <v>30267</v>
      </c>
      <c r="AR8" s="8">
        <v>33430</v>
      </c>
    </row>
    <row r="9" spans="1:44" ht="15" customHeight="1" x14ac:dyDescent="0.25">
      <c r="A9" s="7" t="s">
        <v>37</v>
      </c>
      <c r="B9" s="8">
        <v>22152</v>
      </c>
      <c r="C9" s="8">
        <v>26863</v>
      </c>
      <c r="D9" s="8">
        <v>22613</v>
      </c>
      <c r="E9" s="8">
        <v>28489</v>
      </c>
      <c r="F9" s="8">
        <v>27853</v>
      </c>
      <c r="G9" s="8">
        <v>25935</v>
      </c>
      <c r="H9" s="8">
        <v>26815</v>
      </c>
      <c r="I9" s="8">
        <v>27237</v>
      </c>
      <c r="J9" s="8">
        <v>20447</v>
      </c>
      <c r="K9" s="8">
        <v>16355</v>
      </c>
      <c r="L9" s="8">
        <v>14131</v>
      </c>
      <c r="M9" s="8">
        <v>13787</v>
      </c>
      <c r="N9" s="8">
        <v>13503</v>
      </c>
      <c r="O9" s="8">
        <v>14239</v>
      </c>
      <c r="P9" s="8">
        <v>17725</v>
      </c>
      <c r="Q9" s="8">
        <v>18156</v>
      </c>
      <c r="R9" s="8">
        <v>17230</v>
      </c>
      <c r="S9" s="8">
        <v>16331</v>
      </c>
      <c r="T9" s="8">
        <v>17386</v>
      </c>
      <c r="U9" s="8">
        <v>18814</v>
      </c>
      <c r="V9" s="8">
        <v>23784</v>
      </c>
      <c r="W9" s="8">
        <v>26258</v>
      </c>
      <c r="X9" s="8">
        <v>27286</v>
      </c>
      <c r="Y9" s="8">
        <v>29027</v>
      </c>
      <c r="Z9" s="8">
        <v>31326</v>
      </c>
      <c r="AA9" s="8">
        <v>26789</v>
      </c>
      <c r="AB9" s="8">
        <v>18996</v>
      </c>
      <c r="AC9" s="8">
        <v>12450</v>
      </c>
      <c r="AD9" s="8">
        <v>13538</v>
      </c>
      <c r="AE9" s="8">
        <v>17828</v>
      </c>
      <c r="AF9" s="8">
        <v>16728</v>
      </c>
      <c r="AG9" s="8">
        <v>16740</v>
      </c>
      <c r="AH9" s="8">
        <v>15822</v>
      </c>
      <c r="AI9" s="8">
        <v>15200</v>
      </c>
      <c r="AJ9" s="8">
        <v>21197</v>
      </c>
      <c r="AK9" s="8">
        <v>25757</v>
      </c>
      <c r="AL9" s="8">
        <v>29057</v>
      </c>
      <c r="AM9" s="8">
        <v>34419</v>
      </c>
      <c r="AN9" s="8">
        <v>39021</v>
      </c>
      <c r="AO9" s="8">
        <v>36734</v>
      </c>
      <c r="AP9" s="8">
        <v>41435</v>
      </c>
      <c r="AQ9" s="8">
        <v>37769</v>
      </c>
      <c r="AR9" s="8" t="s">
        <v>61</v>
      </c>
    </row>
    <row r="10" spans="1:44" ht="15" customHeight="1" x14ac:dyDescent="0.25">
      <c r="A10" s="7" t="s">
        <v>38</v>
      </c>
      <c r="B10" s="8"/>
      <c r="C10" s="8"/>
      <c r="D10" s="8"/>
      <c r="E10" s="8"/>
      <c r="F10" s="8"/>
      <c r="G10" s="8"/>
      <c r="H10" s="8"/>
      <c r="I10" s="8"/>
      <c r="J10" s="8"/>
      <c r="K10" s="8">
        <v>3405</v>
      </c>
      <c r="L10" s="8">
        <v>2431</v>
      </c>
      <c r="M10" s="8">
        <v>1953</v>
      </c>
      <c r="N10" s="8">
        <v>1149</v>
      </c>
      <c r="O10" s="8">
        <v>935</v>
      </c>
      <c r="P10" s="8">
        <v>1003</v>
      </c>
      <c r="Q10" s="8">
        <v>882</v>
      </c>
      <c r="R10" s="8">
        <v>785</v>
      </c>
      <c r="S10" s="8">
        <v>720</v>
      </c>
      <c r="T10" s="8">
        <v>619</v>
      </c>
      <c r="U10" s="8">
        <v>1135</v>
      </c>
      <c r="V10" s="8">
        <v>2435</v>
      </c>
      <c r="W10" s="8">
        <v>3105</v>
      </c>
      <c r="X10" s="8">
        <v>3928</v>
      </c>
      <c r="Y10" s="8">
        <v>5068</v>
      </c>
      <c r="Z10" s="8">
        <v>7073</v>
      </c>
      <c r="AA10" s="8">
        <v>5300</v>
      </c>
      <c r="AB10" s="8">
        <v>3026</v>
      </c>
      <c r="AC10" s="8">
        <v>2324</v>
      </c>
      <c r="AD10" s="8">
        <v>1918</v>
      </c>
      <c r="AE10" s="8">
        <v>1990</v>
      </c>
      <c r="AF10" s="8">
        <v>2079</v>
      </c>
      <c r="AG10" s="8">
        <v>2756</v>
      </c>
      <c r="AH10" s="8">
        <v>3969</v>
      </c>
      <c r="AI10" s="8">
        <v>4732</v>
      </c>
      <c r="AJ10" s="8">
        <v>5890</v>
      </c>
      <c r="AK10" s="8">
        <v>6472</v>
      </c>
      <c r="AL10" s="8">
        <v>7014</v>
      </c>
      <c r="AM10" s="8">
        <v>7579</v>
      </c>
      <c r="AN10" s="8">
        <v>6735</v>
      </c>
      <c r="AO10" s="8">
        <v>6521</v>
      </c>
      <c r="AP10" s="8">
        <v>8424</v>
      </c>
      <c r="AQ10" s="8">
        <v>5814</v>
      </c>
      <c r="AR10" s="8">
        <v>6059</v>
      </c>
    </row>
    <row r="11" spans="1:44" ht="15" customHeight="1" x14ac:dyDescent="0.25">
      <c r="A11" s="7" t="s">
        <v>39</v>
      </c>
      <c r="B11" s="8"/>
      <c r="C11" s="8">
        <v>50337</v>
      </c>
      <c r="D11" s="8">
        <v>50306</v>
      </c>
      <c r="E11" s="8">
        <v>41910</v>
      </c>
      <c r="F11" s="8">
        <v>43635</v>
      </c>
      <c r="G11" s="8">
        <v>46537</v>
      </c>
      <c r="H11" s="8">
        <v>58244</v>
      </c>
      <c r="I11" s="8">
        <v>65397</v>
      </c>
      <c r="J11" s="8">
        <v>51803</v>
      </c>
      <c r="K11" s="8">
        <v>37358</v>
      </c>
      <c r="L11" s="8">
        <v>30412</v>
      </c>
      <c r="M11" s="8">
        <v>26731</v>
      </c>
      <c r="N11" s="8">
        <v>25031</v>
      </c>
      <c r="O11" s="8">
        <v>20837</v>
      </c>
      <c r="P11" s="8">
        <v>26854</v>
      </c>
      <c r="Q11" s="8">
        <v>29842</v>
      </c>
      <c r="R11" s="8">
        <v>28939</v>
      </c>
      <c r="S11" s="8">
        <v>34775</v>
      </c>
      <c r="T11" s="8">
        <v>31951</v>
      </c>
      <c r="U11" s="8">
        <v>28815</v>
      </c>
      <c r="V11" s="8">
        <v>29697</v>
      </c>
      <c r="W11" s="8">
        <v>32392</v>
      </c>
      <c r="X11" s="8">
        <v>32701</v>
      </c>
      <c r="Y11" s="8">
        <v>33082</v>
      </c>
      <c r="Z11" s="8">
        <v>34650</v>
      </c>
      <c r="AA11" s="8">
        <v>30340</v>
      </c>
      <c r="AB11" s="8">
        <v>21362</v>
      </c>
      <c r="AC11" s="8">
        <v>24408</v>
      </c>
      <c r="AD11" s="8">
        <v>32571</v>
      </c>
      <c r="AE11" s="8">
        <v>32597</v>
      </c>
      <c r="AF11" s="8">
        <v>29071</v>
      </c>
      <c r="AG11" s="8">
        <v>28907</v>
      </c>
      <c r="AH11" s="8">
        <v>27448</v>
      </c>
      <c r="AI11" s="8">
        <v>29593</v>
      </c>
      <c r="AJ11" s="8">
        <v>34934</v>
      </c>
      <c r="AK11" s="8">
        <v>42010</v>
      </c>
      <c r="AL11" s="8">
        <v>42892</v>
      </c>
      <c r="AM11" s="8">
        <v>38536</v>
      </c>
      <c r="AN11" s="8">
        <v>37148</v>
      </c>
      <c r="AO11" s="8">
        <v>41460</v>
      </c>
      <c r="AP11" s="8">
        <v>40888</v>
      </c>
      <c r="AQ11" s="8">
        <v>21105</v>
      </c>
      <c r="AR11" s="8">
        <v>19852</v>
      </c>
    </row>
    <row r="12" spans="1:44" ht="15" customHeight="1" x14ac:dyDescent="0.25">
      <c r="A12" s="7" t="s">
        <v>40</v>
      </c>
      <c r="B12" s="8">
        <v>314100</v>
      </c>
      <c r="C12" s="8">
        <v>270800</v>
      </c>
      <c r="D12" s="8">
        <v>254700</v>
      </c>
      <c r="E12" s="8">
        <v>237300</v>
      </c>
      <c r="F12" s="8">
        <v>254000</v>
      </c>
      <c r="G12" s="8">
        <v>290600</v>
      </c>
      <c r="H12" s="8">
        <v>270200</v>
      </c>
      <c r="I12" s="8">
        <v>259900</v>
      </c>
      <c r="J12" s="8">
        <v>258900</v>
      </c>
      <c r="K12" s="8">
        <v>248400</v>
      </c>
      <c r="L12" s="8" t="s">
        <v>61</v>
      </c>
      <c r="M12" s="8" t="s">
        <v>61</v>
      </c>
      <c r="N12" s="8" t="s">
        <v>61</v>
      </c>
      <c r="O12" s="8" t="s">
        <v>61</v>
      </c>
      <c r="P12" s="8" t="s">
        <v>61</v>
      </c>
      <c r="Q12" s="8" t="s">
        <v>61</v>
      </c>
      <c r="R12" s="8" t="s">
        <v>61</v>
      </c>
      <c r="S12" s="8">
        <v>319665.87405634503</v>
      </c>
      <c r="T12" s="8">
        <v>304087.53449436103</v>
      </c>
      <c r="U12" s="8">
        <v>306847.24347971601</v>
      </c>
      <c r="V12" s="8">
        <v>320565.62940752099</v>
      </c>
      <c r="W12" s="8">
        <v>345176.39617440902</v>
      </c>
      <c r="X12" s="8">
        <v>371653.14889867202</v>
      </c>
      <c r="Y12" s="8">
        <v>410579.45084196102</v>
      </c>
      <c r="Z12" s="8">
        <v>458039.081287726</v>
      </c>
      <c r="AA12" s="8">
        <v>470975.58440457401</v>
      </c>
      <c r="AB12" s="8">
        <v>395103.472117814</v>
      </c>
      <c r="AC12" s="8">
        <v>347166.391976621</v>
      </c>
      <c r="AD12" s="8">
        <v>381619.81834344601</v>
      </c>
      <c r="AE12" s="8">
        <v>399055.558465601</v>
      </c>
      <c r="AF12" s="8">
        <v>404354.500527834</v>
      </c>
      <c r="AG12" s="8">
        <v>413627.21182132198</v>
      </c>
      <c r="AH12" s="8">
        <v>399563.88661939697</v>
      </c>
      <c r="AI12" s="8" t="s">
        <v>61</v>
      </c>
      <c r="AJ12" s="8" t="s">
        <v>61</v>
      </c>
      <c r="AK12" s="8" t="s">
        <v>61</v>
      </c>
      <c r="AL12" s="8" t="s">
        <v>61</v>
      </c>
      <c r="AM12" s="8" t="s">
        <v>61</v>
      </c>
      <c r="AN12" s="8">
        <v>412600</v>
      </c>
      <c r="AO12" s="8">
        <v>388400</v>
      </c>
      <c r="AP12" s="8">
        <v>295900</v>
      </c>
      <c r="AQ12" s="8">
        <v>258100</v>
      </c>
      <c r="AR12" s="8">
        <v>264800</v>
      </c>
    </row>
    <row r="13" spans="1:44" ht="15" customHeight="1" x14ac:dyDescent="0.25">
      <c r="A13" s="7" t="s">
        <v>41</v>
      </c>
      <c r="B13" s="8">
        <v>340781</v>
      </c>
      <c r="C13" s="8">
        <v>398373</v>
      </c>
      <c r="D13" s="8">
        <v>312053</v>
      </c>
      <c r="E13" s="8">
        <v>251940</v>
      </c>
      <c r="F13" s="8">
        <v>217343</v>
      </c>
      <c r="G13" s="8">
        <v>208621</v>
      </c>
      <c r="H13" s="8">
        <v>238617</v>
      </c>
      <c r="I13" s="8">
        <v>256411</v>
      </c>
      <c r="J13" s="8">
        <v>314544</v>
      </c>
      <c r="K13" s="8">
        <v>386089</v>
      </c>
      <c r="L13" s="8">
        <v>455500</v>
      </c>
      <c r="M13" s="8">
        <v>573859</v>
      </c>
      <c r="N13" s="8">
        <v>603035</v>
      </c>
      <c r="O13" s="8">
        <v>560613</v>
      </c>
      <c r="P13" s="8">
        <v>570596</v>
      </c>
      <c r="Q13" s="8">
        <v>500718</v>
      </c>
      <c r="R13" s="8">
        <v>472805</v>
      </c>
      <c r="S13" s="8">
        <v>423062</v>
      </c>
      <c r="T13" s="8">
        <v>326197</v>
      </c>
      <c r="U13" s="8">
        <v>289601</v>
      </c>
      <c r="V13" s="8">
        <v>268096</v>
      </c>
      <c r="W13" s="8">
        <v>278008</v>
      </c>
      <c r="X13" s="8">
        <v>242316</v>
      </c>
      <c r="Y13" s="8">
        <v>249436</v>
      </c>
      <c r="Z13" s="8">
        <v>210739</v>
      </c>
      <c r="AA13" s="8">
        <v>175927</v>
      </c>
      <c r="AB13" s="8">
        <v>158987</v>
      </c>
      <c r="AC13" s="8">
        <v>159832</v>
      </c>
      <c r="AD13" s="8">
        <v>183110</v>
      </c>
      <c r="AE13" s="8">
        <v>200466</v>
      </c>
      <c r="AF13" s="8">
        <v>214817</v>
      </c>
      <c r="AG13" s="8">
        <v>245325</v>
      </c>
      <c r="AH13" s="8">
        <v>247722</v>
      </c>
      <c r="AI13" s="8">
        <v>277691</v>
      </c>
      <c r="AJ13" s="8">
        <v>284816</v>
      </c>
      <c r="AK13" s="8">
        <v>287352</v>
      </c>
      <c r="AL13" s="8">
        <v>293002</v>
      </c>
      <c r="AM13" s="8">
        <v>306376</v>
      </c>
      <c r="AN13" s="8">
        <v>293393</v>
      </c>
      <c r="AO13" s="8">
        <v>295275</v>
      </c>
      <c r="AP13" s="8">
        <v>294399</v>
      </c>
      <c r="AQ13" s="8">
        <v>251937</v>
      </c>
      <c r="AR13" s="8">
        <v>206586</v>
      </c>
    </row>
    <row r="14" spans="1:44" ht="15" customHeight="1" x14ac:dyDescent="0.25">
      <c r="A14" s="7" t="s">
        <v>42</v>
      </c>
      <c r="B14" s="8"/>
      <c r="C14" s="8"/>
      <c r="D14" s="8"/>
      <c r="E14" s="8"/>
      <c r="F14" s="8"/>
      <c r="G14" s="8"/>
      <c r="H14" s="8"/>
      <c r="I14" s="8"/>
      <c r="J14" s="8">
        <v>106221</v>
      </c>
      <c r="K14" s="8">
        <v>100839</v>
      </c>
      <c r="L14" s="8">
        <v>88711</v>
      </c>
      <c r="M14" s="8">
        <v>75950</v>
      </c>
      <c r="N14" s="8">
        <v>70411</v>
      </c>
      <c r="O14" s="8">
        <v>68203</v>
      </c>
      <c r="P14" s="8">
        <v>66981</v>
      </c>
      <c r="Q14" s="8">
        <v>73865</v>
      </c>
      <c r="R14" s="8">
        <v>80059</v>
      </c>
      <c r="S14" s="8">
        <v>80270</v>
      </c>
      <c r="T14" s="8">
        <v>64119</v>
      </c>
      <c r="U14" s="8">
        <v>79377</v>
      </c>
      <c r="V14" s="8">
        <v>93749</v>
      </c>
      <c r="W14" s="8">
        <v>104706</v>
      </c>
      <c r="X14" s="8">
        <v>103299</v>
      </c>
      <c r="Y14" s="8">
        <v>123250</v>
      </c>
      <c r="Z14" s="8">
        <v>137391</v>
      </c>
      <c r="AA14" s="8">
        <v>104621</v>
      </c>
      <c r="AB14" s="8">
        <v>51955</v>
      </c>
      <c r="AC14" s="8">
        <v>54545</v>
      </c>
      <c r="AD14" s="8">
        <v>53099</v>
      </c>
      <c r="AE14" s="8">
        <v>44545.224199763499</v>
      </c>
      <c r="AF14" s="8">
        <v>30323.782163742901</v>
      </c>
      <c r="AG14" s="8">
        <v>18322.831293732899</v>
      </c>
      <c r="AH14" s="8">
        <v>10937.6221348336</v>
      </c>
      <c r="AI14" s="8">
        <v>7505.5393046438703</v>
      </c>
      <c r="AJ14" s="8">
        <v>7009.1362894447502</v>
      </c>
      <c r="AK14" s="8">
        <v>8752.7934123845807</v>
      </c>
      <c r="AL14" s="8">
        <v>10354.5757821109</v>
      </c>
      <c r="AM14" s="8">
        <v>11845.4895460354</v>
      </c>
      <c r="AN14" s="8">
        <v>22164.005873309499</v>
      </c>
      <c r="AO14" s="8">
        <v>19102.134538193201</v>
      </c>
      <c r="AP14" s="8">
        <v>23479.004461008099</v>
      </c>
      <c r="AQ14" s="8">
        <v>30115.725718756199</v>
      </c>
      <c r="AR14" s="8">
        <v>27279.843887999999</v>
      </c>
    </row>
    <row r="15" spans="1:44" ht="15" customHeight="1" x14ac:dyDescent="0.25">
      <c r="A15" s="7" t="s">
        <v>43</v>
      </c>
      <c r="B15" s="8">
        <v>74200</v>
      </c>
      <c r="C15" s="8">
        <v>70400</v>
      </c>
      <c r="D15" s="8">
        <v>72500</v>
      </c>
      <c r="E15" s="8">
        <v>69400</v>
      </c>
      <c r="F15" s="8">
        <v>57200</v>
      </c>
      <c r="G15" s="8">
        <v>50600</v>
      </c>
      <c r="H15" s="8">
        <v>51500</v>
      </c>
      <c r="I15" s="8">
        <v>43800</v>
      </c>
      <c r="J15" s="8">
        <v>33200</v>
      </c>
      <c r="K15" s="8">
        <v>25800</v>
      </c>
      <c r="L15" s="8">
        <v>20900</v>
      </c>
      <c r="M15" s="8">
        <v>20900</v>
      </c>
      <c r="N15" s="8">
        <v>24700</v>
      </c>
      <c r="O15" s="8">
        <v>28200</v>
      </c>
      <c r="P15" s="8">
        <v>28130</v>
      </c>
      <c r="Q15" s="8">
        <v>20323</v>
      </c>
      <c r="R15" s="8">
        <v>19287</v>
      </c>
      <c r="S15" s="8">
        <v>21583</v>
      </c>
      <c r="T15" s="8">
        <v>28054</v>
      </c>
      <c r="U15" s="8">
        <v>31511</v>
      </c>
      <c r="V15" s="8">
        <v>35543</v>
      </c>
      <c r="W15" s="8">
        <v>43913</v>
      </c>
      <c r="X15" s="8">
        <v>41084</v>
      </c>
      <c r="Y15" s="8">
        <v>33864</v>
      </c>
      <c r="Z15" s="8">
        <v>36159</v>
      </c>
      <c r="AA15" s="8">
        <v>36075</v>
      </c>
      <c r="AB15" s="8">
        <v>31994</v>
      </c>
      <c r="AC15" s="8">
        <v>20823</v>
      </c>
      <c r="AD15" s="8">
        <v>12655</v>
      </c>
      <c r="AE15" s="8">
        <v>10560</v>
      </c>
      <c r="AF15" s="8">
        <v>7293</v>
      </c>
      <c r="AG15" s="8">
        <v>8382</v>
      </c>
      <c r="AH15" s="8">
        <v>7612</v>
      </c>
      <c r="AI15" s="8">
        <v>10032</v>
      </c>
      <c r="AJ15" s="8">
        <v>14389</v>
      </c>
      <c r="AK15" s="8">
        <v>17681</v>
      </c>
      <c r="AL15" s="8">
        <v>21127</v>
      </c>
      <c r="AM15" s="8">
        <v>28158</v>
      </c>
      <c r="AN15" s="8">
        <v>19898</v>
      </c>
      <c r="AO15" s="8">
        <v>20540</v>
      </c>
      <c r="AP15" s="8">
        <v>18647</v>
      </c>
      <c r="AQ15" s="8">
        <v>13295</v>
      </c>
      <c r="AR15" s="8">
        <v>12062</v>
      </c>
    </row>
    <row r="16" spans="1:44" ht="15" customHeight="1" x14ac:dyDescent="0.25">
      <c r="A16" s="7" t="s">
        <v>44</v>
      </c>
      <c r="B16" s="8"/>
      <c r="C16" s="8">
        <v>24900</v>
      </c>
      <c r="D16" s="8">
        <v>23900</v>
      </c>
      <c r="E16" s="8">
        <v>22700</v>
      </c>
      <c r="F16" s="8">
        <v>18500</v>
      </c>
      <c r="G16" s="8">
        <v>15654</v>
      </c>
      <c r="H16" s="8">
        <v>18068</v>
      </c>
      <c r="I16" s="8">
        <v>19539</v>
      </c>
      <c r="J16" s="8">
        <v>19652</v>
      </c>
      <c r="K16" s="8">
        <v>22464</v>
      </c>
      <c r="L16" s="8">
        <v>21391</v>
      </c>
      <c r="M16" s="8">
        <v>26863</v>
      </c>
      <c r="N16" s="8">
        <v>30575</v>
      </c>
      <c r="O16" s="8">
        <v>33725</v>
      </c>
      <c r="P16" s="8">
        <v>38842</v>
      </c>
      <c r="Q16" s="8">
        <v>42349</v>
      </c>
      <c r="R16" s="8">
        <v>46512</v>
      </c>
      <c r="S16" s="8">
        <v>49812</v>
      </c>
      <c r="T16" s="8">
        <v>52602</v>
      </c>
      <c r="U16" s="8">
        <v>57695</v>
      </c>
      <c r="V16" s="8">
        <v>68819</v>
      </c>
      <c r="W16" s="8">
        <v>76954</v>
      </c>
      <c r="X16" s="8">
        <v>80957</v>
      </c>
      <c r="Y16" s="8">
        <v>93019</v>
      </c>
      <c r="Z16" s="8">
        <v>77627</v>
      </c>
      <c r="AA16" s="8">
        <v>51324</v>
      </c>
      <c r="AB16" s="8">
        <v>26420</v>
      </c>
      <c r="AC16" s="8">
        <v>14602</v>
      </c>
      <c r="AD16" s="8">
        <v>6994</v>
      </c>
      <c r="AE16" s="8">
        <v>4911</v>
      </c>
      <c r="AF16" s="8">
        <v>4575</v>
      </c>
      <c r="AG16" s="8">
        <v>5518</v>
      </c>
      <c r="AH16" s="8">
        <v>7219</v>
      </c>
      <c r="AI16" s="8">
        <v>9842</v>
      </c>
      <c r="AJ16" s="8">
        <v>14321</v>
      </c>
      <c r="AK16" s="8">
        <v>17899</v>
      </c>
      <c r="AL16" s="8">
        <v>21047</v>
      </c>
      <c r="AM16" s="8">
        <v>20514</v>
      </c>
      <c r="AN16" s="8">
        <v>20473</v>
      </c>
      <c r="AO16" s="8">
        <v>29851</v>
      </c>
      <c r="AP16" s="8">
        <v>32626</v>
      </c>
      <c r="AQ16" s="8">
        <v>30330</v>
      </c>
      <c r="AR16" s="8">
        <v>36246</v>
      </c>
    </row>
    <row r="17" spans="1:44" ht="15" customHeight="1" x14ac:dyDescent="0.25">
      <c r="A17" s="7" t="s">
        <v>45</v>
      </c>
      <c r="B17" s="8">
        <v>415097</v>
      </c>
      <c r="C17" s="8">
        <v>435430</v>
      </c>
      <c r="D17" s="8">
        <v>335444</v>
      </c>
      <c r="E17" s="8">
        <v>298514</v>
      </c>
      <c r="F17" s="8">
        <v>263516</v>
      </c>
      <c r="G17" s="8">
        <v>229742</v>
      </c>
      <c r="H17" s="8">
        <v>241631</v>
      </c>
      <c r="I17" s="8">
        <v>256815</v>
      </c>
      <c r="J17" s="8">
        <v>251394</v>
      </c>
      <c r="K17" s="8">
        <v>277627</v>
      </c>
      <c r="L17" s="8">
        <v>282087</v>
      </c>
      <c r="M17" s="8">
        <v>259252</v>
      </c>
      <c r="N17" s="8" t="s">
        <v>61</v>
      </c>
      <c r="O17" s="8" t="s">
        <v>61</v>
      </c>
      <c r="P17" s="8">
        <v>150421</v>
      </c>
      <c r="Q17" s="8">
        <v>162034</v>
      </c>
      <c r="R17" s="8">
        <v>177615</v>
      </c>
      <c r="S17" s="8">
        <v>160000</v>
      </c>
      <c r="T17" s="8">
        <v>195000</v>
      </c>
      <c r="U17" s="8">
        <v>210000</v>
      </c>
      <c r="V17" s="8">
        <v>214000</v>
      </c>
      <c r="W17" s="8">
        <v>301558</v>
      </c>
      <c r="X17" s="8">
        <v>310978</v>
      </c>
      <c r="Y17" s="8">
        <v>295201</v>
      </c>
      <c r="Z17" s="8">
        <v>281740</v>
      </c>
      <c r="AA17" s="8">
        <v>219143</v>
      </c>
      <c r="AB17" s="8">
        <v>163427</v>
      </c>
      <c r="AC17" s="8">
        <v>131184</v>
      </c>
      <c r="AD17" s="8">
        <v>123499</v>
      </c>
      <c r="AE17" s="8">
        <v>133900</v>
      </c>
      <c r="AF17" s="8">
        <v>118600</v>
      </c>
      <c r="AG17" s="8">
        <v>103600</v>
      </c>
      <c r="AH17" s="8">
        <v>86200</v>
      </c>
      <c r="AI17" s="8">
        <v>81600</v>
      </c>
      <c r="AJ17" s="8" t="s">
        <v>61</v>
      </c>
      <c r="AK17" s="8" t="s">
        <v>61</v>
      </c>
      <c r="AL17" s="8" t="s">
        <v>61</v>
      </c>
      <c r="AM17" s="8" t="s">
        <v>61</v>
      </c>
      <c r="AN17" s="8" t="s">
        <v>61</v>
      </c>
      <c r="AO17" s="8" t="s">
        <v>61</v>
      </c>
      <c r="AP17" s="8" t="s">
        <v>61</v>
      </c>
      <c r="AQ17" s="8" t="s">
        <v>61</v>
      </c>
      <c r="AR17" s="8" t="s">
        <v>61</v>
      </c>
    </row>
    <row r="18" spans="1:44" ht="15" customHeight="1" x14ac:dyDescent="0.25">
      <c r="A18" s="7" t="s">
        <v>46</v>
      </c>
      <c r="B18" s="8"/>
      <c r="C18" s="8"/>
      <c r="D18" s="8"/>
      <c r="E18" s="8"/>
      <c r="F18" s="8"/>
      <c r="G18" s="8"/>
      <c r="H18" s="8"/>
      <c r="I18" s="8"/>
      <c r="J18" s="8"/>
      <c r="K18" s="8"/>
      <c r="L18" s="8"/>
      <c r="M18" s="8"/>
      <c r="N18" s="8"/>
      <c r="O18" s="8"/>
      <c r="P18" s="8">
        <v>1480</v>
      </c>
      <c r="Q18" s="8">
        <v>1351</v>
      </c>
      <c r="R18" s="8">
        <v>1063</v>
      </c>
      <c r="S18" s="8">
        <v>899</v>
      </c>
      <c r="T18" s="8">
        <v>800</v>
      </c>
      <c r="U18" s="8">
        <v>794</v>
      </c>
      <c r="V18" s="8">
        <v>830</v>
      </c>
      <c r="W18" s="8">
        <v>2821</v>
      </c>
      <c r="X18" s="8">
        <v>3812</v>
      </c>
      <c r="Y18" s="8">
        <v>5865</v>
      </c>
      <c r="Z18" s="8">
        <v>9319</v>
      </c>
      <c r="AA18" s="8">
        <v>8084</v>
      </c>
      <c r="AB18" s="8">
        <v>4187</v>
      </c>
      <c r="AC18" s="8">
        <v>1918</v>
      </c>
      <c r="AD18" s="8">
        <v>2662</v>
      </c>
      <c r="AE18" s="8">
        <v>2087</v>
      </c>
      <c r="AF18" s="8">
        <v>2201</v>
      </c>
      <c r="AG18" s="8">
        <v>2630</v>
      </c>
      <c r="AH18" s="8">
        <v>2240</v>
      </c>
      <c r="AI18" s="8">
        <v>2197</v>
      </c>
      <c r="AJ18" s="8">
        <v>2271</v>
      </c>
      <c r="AK18" s="8">
        <v>2966</v>
      </c>
      <c r="AL18" s="8">
        <v>3315</v>
      </c>
      <c r="AM18" s="8">
        <v>3101</v>
      </c>
      <c r="AN18" s="8">
        <v>2853</v>
      </c>
      <c r="AO18" s="8">
        <v>3140</v>
      </c>
      <c r="AP18" s="8">
        <v>2736</v>
      </c>
      <c r="AQ18" s="8">
        <v>4058</v>
      </c>
      <c r="AR18" s="8"/>
    </row>
    <row r="19" spans="1:44" ht="15" customHeight="1" x14ac:dyDescent="0.25">
      <c r="A19" s="7" t="s">
        <v>47</v>
      </c>
      <c r="B19" s="8"/>
      <c r="C19" s="8"/>
      <c r="D19" s="8"/>
      <c r="E19" s="8"/>
      <c r="F19" s="8"/>
      <c r="G19" s="8"/>
      <c r="H19" s="8"/>
      <c r="I19" s="8"/>
      <c r="J19" s="8"/>
      <c r="K19" s="8"/>
      <c r="L19" s="8"/>
      <c r="M19" s="8"/>
      <c r="N19" s="8"/>
      <c r="O19" s="8"/>
      <c r="P19" s="8"/>
      <c r="Q19" s="8" t="s">
        <v>61</v>
      </c>
      <c r="R19" s="8" t="s">
        <v>61</v>
      </c>
      <c r="S19" s="8">
        <v>4463</v>
      </c>
      <c r="T19" s="8">
        <v>3785</v>
      </c>
      <c r="U19" s="8">
        <v>4562</v>
      </c>
      <c r="V19" s="8">
        <v>4628</v>
      </c>
      <c r="W19" s="8">
        <v>6804</v>
      </c>
      <c r="X19" s="8">
        <v>5900</v>
      </c>
      <c r="Y19" s="8">
        <v>7286</v>
      </c>
      <c r="Z19" s="8">
        <v>9315</v>
      </c>
      <c r="AA19" s="8">
        <v>11829</v>
      </c>
      <c r="AB19" s="8">
        <v>9400</v>
      </c>
      <c r="AC19" s="8">
        <v>3667</v>
      </c>
      <c r="AD19" s="8">
        <v>3733</v>
      </c>
      <c r="AE19" s="8">
        <v>3198</v>
      </c>
      <c r="AF19" s="8">
        <v>3467</v>
      </c>
      <c r="AG19" s="8">
        <v>4456</v>
      </c>
      <c r="AH19" s="8">
        <v>5707</v>
      </c>
      <c r="AI19" s="8">
        <v>7051</v>
      </c>
      <c r="AJ19" s="8">
        <v>6420</v>
      </c>
      <c r="AK19" s="8">
        <v>6434</v>
      </c>
      <c r="AL19" s="8">
        <v>6510</v>
      </c>
      <c r="AM19" s="8">
        <v>6814</v>
      </c>
      <c r="AN19" s="8">
        <v>6492</v>
      </c>
      <c r="AO19" s="8">
        <v>8694</v>
      </c>
      <c r="AP19" s="8">
        <v>8681</v>
      </c>
      <c r="AQ19" s="8">
        <v>7711</v>
      </c>
      <c r="AR19" s="8">
        <v>12339</v>
      </c>
    </row>
    <row r="20" spans="1:44" ht="15" customHeight="1" x14ac:dyDescent="0.25">
      <c r="A20" s="7" t="s">
        <v>48</v>
      </c>
      <c r="B20" s="8"/>
      <c r="C20" s="8"/>
      <c r="D20" s="8"/>
      <c r="E20" s="8"/>
      <c r="F20" s="8"/>
      <c r="G20" s="8"/>
      <c r="H20" s="8"/>
      <c r="I20" s="8"/>
      <c r="J20" s="8"/>
      <c r="K20" s="8"/>
      <c r="L20" s="8"/>
      <c r="M20" s="8"/>
      <c r="N20" s="8"/>
      <c r="O20" s="8"/>
      <c r="P20" s="8"/>
      <c r="Q20" s="8" t="s">
        <v>61</v>
      </c>
      <c r="R20" s="8" t="s">
        <v>61</v>
      </c>
      <c r="S20" s="8">
        <v>1671</v>
      </c>
      <c r="T20" s="8">
        <v>2342</v>
      </c>
      <c r="U20" s="8">
        <v>2475</v>
      </c>
      <c r="V20" s="8">
        <v>2199</v>
      </c>
      <c r="W20" s="8">
        <v>2155</v>
      </c>
      <c r="X20" s="8">
        <v>1979</v>
      </c>
      <c r="Y20" s="8">
        <v>2266</v>
      </c>
      <c r="Z20" s="8">
        <v>3023</v>
      </c>
      <c r="AA20" s="8">
        <v>4444</v>
      </c>
      <c r="AB20" s="8">
        <v>3740</v>
      </c>
      <c r="AC20" s="8">
        <v>2824</v>
      </c>
      <c r="AD20" s="8">
        <v>2162</v>
      </c>
      <c r="AE20" s="8">
        <v>2304</v>
      </c>
      <c r="AF20" s="8">
        <v>2642</v>
      </c>
      <c r="AG20" s="8">
        <v>3357</v>
      </c>
      <c r="AH20" s="8">
        <v>3091</v>
      </c>
      <c r="AI20" s="8">
        <v>3856</v>
      </c>
      <c r="AJ20" s="8">
        <v>4319</v>
      </c>
      <c r="AK20" s="8">
        <v>3987</v>
      </c>
      <c r="AL20" s="8">
        <v>3663</v>
      </c>
      <c r="AM20" s="8" t="s">
        <v>61</v>
      </c>
      <c r="AN20" s="8" t="s">
        <v>61</v>
      </c>
      <c r="AO20" s="8" t="s">
        <v>61</v>
      </c>
      <c r="AP20" s="8" t="s">
        <v>61</v>
      </c>
      <c r="AQ20" s="8" t="s">
        <v>61</v>
      </c>
      <c r="AR20" s="8" t="s">
        <v>61</v>
      </c>
    </row>
    <row r="21" spans="1:44" ht="15" customHeight="1" x14ac:dyDescent="0.25">
      <c r="A21" s="7" t="s">
        <v>50</v>
      </c>
      <c r="B21" s="8">
        <v>111100</v>
      </c>
      <c r="C21" s="8">
        <v>112700</v>
      </c>
      <c r="D21" s="8">
        <v>98000</v>
      </c>
      <c r="E21" s="8">
        <v>103300</v>
      </c>
      <c r="F21" s="8">
        <v>110100</v>
      </c>
      <c r="G21" s="8">
        <v>118500</v>
      </c>
      <c r="H21" s="8">
        <v>111200</v>
      </c>
      <c r="I21" s="8">
        <v>97400</v>
      </c>
      <c r="J21" s="8">
        <v>82900</v>
      </c>
      <c r="K21" s="8">
        <v>86200</v>
      </c>
      <c r="L21" s="8">
        <v>83689</v>
      </c>
      <c r="M21" s="8">
        <v>87369</v>
      </c>
      <c r="N21" s="8">
        <v>93836</v>
      </c>
      <c r="O21" s="8">
        <v>88934</v>
      </c>
      <c r="P21" s="8">
        <v>92315</v>
      </c>
      <c r="Q21" s="8">
        <v>90516</v>
      </c>
      <c r="R21" s="8">
        <v>78625</v>
      </c>
      <c r="S21" s="8">
        <v>70650</v>
      </c>
      <c r="T21" s="8">
        <v>72958</v>
      </c>
      <c r="U21" s="8">
        <v>66704</v>
      </c>
      <c r="V21" s="8">
        <v>59629</v>
      </c>
      <c r="W21" s="8">
        <v>65314</v>
      </c>
      <c r="X21" s="8">
        <v>67016</v>
      </c>
      <c r="Y21" s="8">
        <v>72382</v>
      </c>
      <c r="Z21" s="8">
        <v>80193</v>
      </c>
      <c r="AA21" s="8">
        <v>78882</v>
      </c>
      <c r="AB21" s="8">
        <v>82932</v>
      </c>
      <c r="AC21" s="8">
        <v>55999</v>
      </c>
      <c r="AD21" s="8">
        <v>57703</v>
      </c>
      <c r="AE21" s="8">
        <v>48668</v>
      </c>
      <c r="AF21" s="8">
        <v>49311</v>
      </c>
      <c r="AG21" s="8">
        <v>44041</v>
      </c>
      <c r="AH21" s="8">
        <v>48381</v>
      </c>
      <c r="AI21" s="8">
        <v>54849</v>
      </c>
      <c r="AJ21" s="8">
        <v>62982</v>
      </c>
      <c r="AK21" s="8">
        <v>66585</v>
      </c>
      <c r="AL21" s="8">
        <v>71548</v>
      </c>
      <c r="AM21" s="8">
        <v>69985</v>
      </c>
      <c r="AN21" s="8">
        <v>71221</v>
      </c>
      <c r="AO21" s="8">
        <v>74560</v>
      </c>
      <c r="AP21" s="8" t="s">
        <v>61</v>
      </c>
      <c r="AQ21" s="8">
        <v>69129</v>
      </c>
      <c r="AR21" s="8">
        <v>69189</v>
      </c>
    </row>
    <row r="22" spans="1:44" ht="15" customHeight="1" x14ac:dyDescent="0.25">
      <c r="A22" s="7" t="s">
        <v>51</v>
      </c>
      <c r="B22" s="8"/>
      <c r="C22" s="8"/>
      <c r="D22" s="8"/>
      <c r="E22" s="8"/>
      <c r="F22" s="8"/>
      <c r="G22" s="8"/>
      <c r="H22" s="8"/>
      <c r="I22" s="8">
        <v>134000</v>
      </c>
      <c r="J22" s="8">
        <v>137000</v>
      </c>
      <c r="K22" s="8">
        <v>133000</v>
      </c>
      <c r="L22" s="8">
        <v>94000</v>
      </c>
      <c r="M22" s="8">
        <v>76000</v>
      </c>
      <c r="N22" s="8">
        <v>67000</v>
      </c>
      <c r="O22" s="8">
        <v>62000</v>
      </c>
      <c r="P22" s="8">
        <v>74000</v>
      </c>
      <c r="Q22" s="8">
        <v>80000</v>
      </c>
      <c r="R22" s="8">
        <v>82000</v>
      </c>
      <c r="S22" s="8">
        <v>87800</v>
      </c>
      <c r="T22" s="8">
        <v>106105</v>
      </c>
      <c r="U22" s="8">
        <v>97595</v>
      </c>
      <c r="V22" s="8">
        <v>162000</v>
      </c>
      <c r="W22" s="8">
        <v>108123</v>
      </c>
      <c r="X22" s="8">
        <v>114060</v>
      </c>
      <c r="Y22" s="8">
        <v>115187</v>
      </c>
      <c r="Z22" s="8">
        <v>133778</v>
      </c>
      <c r="AA22" s="8">
        <v>165192</v>
      </c>
      <c r="AB22" s="8">
        <v>160019</v>
      </c>
      <c r="AC22" s="8">
        <v>135818</v>
      </c>
      <c r="AD22" s="8">
        <v>131148</v>
      </c>
      <c r="AE22" s="8">
        <v>152904</v>
      </c>
      <c r="AF22" s="8">
        <v>145388</v>
      </c>
      <c r="AG22" s="8">
        <v>143235</v>
      </c>
      <c r="AH22" s="8">
        <v>147821</v>
      </c>
      <c r="AI22" s="8">
        <v>163394</v>
      </c>
      <c r="AJ22" s="8">
        <v>178342</v>
      </c>
      <c r="AK22" s="8">
        <v>185170</v>
      </c>
      <c r="AL22" s="8">
        <v>207224</v>
      </c>
      <c r="AM22" s="8">
        <v>221401</v>
      </c>
      <c r="AN22" s="8">
        <v>234916</v>
      </c>
      <c r="AO22" s="8">
        <v>238621</v>
      </c>
      <c r="AP22" s="8">
        <v>221282</v>
      </c>
      <c r="AQ22" s="8">
        <v>200409</v>
      </c>
      <c r="AR22" s="8">
        <v>208792</v>
      </c>
    </row>
    <row r="23" spans="1:44" ht="15" customHeight="1" x14ac:dyDescent="0.25">
      <c r="A23" s="7" t="s">
        <v>52</v>
      </c>
      <c r="B23" s="8">
        <v>38127</v>
      </c>
      <c r="C23" s="8">
        <v>41250</v>
      </c>
      <c r="D23" s="8">
        <v>35475</v>
      </c>
      <c r="E23" s="8">
        <v>37274</v>
      </c>
      <c r="F23" s="8">
        <v>38833</v>
      </c>
      <c r="G23" s="8">
        <v>45974</v>
      </c>
      <c r="H23" s="8">
        <v>58182</v>
      </c>
      <c r="I23" s="8">
        <v>62081</v>
      </c>
      <c r="J23" s="8">
        <v>63229</v>
      </c>
      <c r="K23" s="8">
        <v>52185</v>
      </c>
      <c r="L23" s="8">
        <v>63199</v>
      </c>
      <c r="M23" s="8">
        <v>57603</v>
      </c>
      <c r="N23" s="8">
        <v>68818</v>
      </c>
      <c r="O23" s="8">
        <v>69711</v>
      </c>
      <c r="P23" s="8">
        <v>74217</v>
      </c>
      <c r="Q23" s="8">
        <v>90933</v>
      </c>
      <c r="R23" s="8">
        <v>108187</v>
      </c>
      <c r="S23" s="8">
        <v>112564</v>
      </c>
      <c r="T23" s="8">
        <v>115118</v>
      </c>
      <c r="U23" s="8">
        <v>125603</v>
      </c>
      <c r="V23" s="8">
        <v>92508</v>
      </c>
      <c r="W23" s="8">
        <v>74261</v>
      </c>
      <c r="X23" s="8">
        <v>76123</v>
      </c>
      <c r="Y23" s="8">
        <v>68764</v>
      </c>
      <c r="Z23" s="8">
        <v>67463</v>
      </c>
      <c r="AA23" s="8">
        <v>59256</v>
      </c>
      <c r="AB23" s="8">
        <v>47915</v>
      </c>
      <c r="AC23" s="8">
        <v>35442</v>
      </c>
      <c r="AD23" s="8">
        <v>26069</v>
      </c>
      <c r="AE23" s="8">
        <v>19671</v>
      </c>
      <c r="AF23" s="8">
        <v>12713</v>
      </c>
      <c r="AG23" s="8">
        <v>8297</v>
      </c>
      <c r="AH23" s="8">
        <v>7126</v>
      </c>
      <c r="AI23" s="8">
        <v>7867</v>
      </c>
      <c r="AJ23" s="8">
        <v>8156</v>
      </c>
      <c r="AK23" s="8">
        <v>10627</v>
      </c>
      <c r="AL23" s="8">
        <v>12591</v>
      </c>
      <c r="AM23" s="8">
        <v>16914</v>
      </c>
      <c r="AN23" s="8">
        <v>19081</v>
      </c>
      <c r="AO23" s="8">
        <v>19742</v>
      </c>
      <c r="AP23" s="8">
        <v>21534</v>
      </c>
      <c r="AQ23" s="8">
        <v>24639</v>
      </c>
      <c r="AR23" s="8">
        <v>26714</v>
      </c>
    </row>
    <row r="24" spans="1:44" ht="15" customHeight="1" x14ac:dyDescent="0.25">
      <c r="A24" s="7" t="s">
        <v>53</v>
      </c>
      <c r="B24" s="8"/>
      <c r="C24" s="8"/>
      <c r="D24" s="8"/>
      <c r="E24" s="8"/>
      <c r="F24" s="8"/>
      <c r="G24" s="8"/>
      <c r="H24" s="8"/>
      <c r="I24" s="8"/>
      <c r="J24" s="8"/>
      <c r="K24" s="8"/>
      <c r="L24" s="8"/>
      <c r="M24" s="8"/>
      <c r="N24" s="8"/>
      <c r="O24" s="8"/>
      <c r="P24" s="8"/>
      <c r="Q24" s="8" t="s">
        <v>61</v>
      </c>
      <c r="R24" s="8" t="s">
        <v>61</v>
      </c>
      <c r="S24" s="8">
        <v>26400</v>
      </c>
      <c r="T24" s="8">
        <v>27041</v>
      </c>
      <c r="U24" s="8">
        <v>27722</v>
      </c>
      <c r="V24" s="8">
        <v>29125</v>
      </c>
      <c r="W24" s="8">
        <v>30127</v>
      </c>
      <c r="X24" s="8">
        <v>32868</v>
      </c>
      <c r="Y24" s="8">
        <v>39638</v>
      </c>
      <c r="Z24" s="8">
        <v>47299</v>
      </c>
      <c r="AA24" s="8">
        <v>67255</v>
      </c>
      <c r="AB24" s="8">
        <v>62520</v>
      </c>
      <c r="AC24" s="8">
        <v>48862</v>
      </c>
      <c r="AD24" s="8">
        <v>45419</v>
      </c>
      <c r="AE24" s="8">
        <v>44016</v>
      </c>
      <c r="AF24" s="8">
        <v>43587</v>
      </c>
      <c r="AG24" s="8">
        <v>44984</v>
      </c>
      <c r="AH24" s="8">
        <v>47017</v>
      </c>
      <c r="AI24" s="8">
        <v>52206</v>
      </c>
      <c r="AJ24" s="8">
        <v>53301</v>
      </c>
      <c r="AK24" s="8">
        <v>59725</v>
      </c>
      <c r="AL24" s="8">
        <v>67488</v>
      </c>
      <c r="AM24" s="8">
        <v>67816</v>
      </c>
      <c r="AN24" s="8">
        <v>71420</v>
      </c>
      <c r="AO24" s="8">
        <v>73332</v>
      </c>
      <c r="AP24" s="8">
        <v>71454</v>
      </c>
      <c r="AQ24" s="8">
        <v>60787</v>
      </c>
      <c r="AR24" s="8">
        <v>59062</v>
      </c>
    </row>
    <row r="25" spans="1:44" ht="15" customHeight="1" x14ac:dyDescent="0.25">
      <c r="A25" s="7" t="s">
        <v>54</v>
      </c>
      <c r="B25" s="8"/>
      <c r="C25" s="8"/>
      <c r="D25" s="8"/>
      <c r="E25" s="8"/>
      <c r="F25" s="8"/>
      <c r="G25" s="8"/>
      <c r="H25" s="8"/>
      <c r="I25" s="8"/>
      <c r="J25" s="8"/>
      <c r="K25" s="8"/>
      <c r="L25" s="8"/>
      <c r="M25" s="8"/>
      <c r="N25" s="8"/>
      <c r="O25" s="8"/>
      <c r="P25" s="8"/>
      <c r="Q25" s="8" t="s">
        <v>61</v>
      </c>
      <c r="R25" s="8" t="s">
        <v>61</v>
      </c>
      <c r="S25" s="8">
        <v>12931</v>
      </c>
      <c r="T25" s="8">
        <v>10321</v>
      </c>
      <c r="U25" s="8">
        <v>14213</v>
      </c>
      <c r="V25" s="8">
        <v>13980</v>
      </c>
      <c r="W25" s="8">
        <v>12592</v>
      </c>
      <c r="X25" s="8">
        <v>14863</v>
      </c>
      <c r="Y25" s="8">
        <v>14444</v>
      </c>
      <c r="Z25" s="8">
        <v>16473</v>
      </c>
      <c r="AA25" s="8">
        <v>17184</v>
      </c>
      <c r="AB25" s="8">
        <v>18834</v>
      </c>
      <c r="AC25" s="8">
        <v>17076</v>
      </c>
      <c r="AD25" s="8">
        <v>14608</v>
      </c>
      <c r="AE25" s="8">
        <v>15255</v>
      </c>
      <c r="AF25" s="8">
        <v>15100</v>
      </c>
      <c r="AG25" s="8">
        <v>14985</v>
      </c>
      <c r="AH25" s="8">
        <v>15471</v>
      </c>
      <c r="AI25" s="8">
        <v>15672</v>
      </c>
      <c r="AJ25" s="8">
        <v>16946</v>
      </c>
      <c r="AK25" s="8">
        <v>19071</v>
      </c>
      <c r="AL25" s="8">
        <v>20171</v>
      </c>
      <c r="AM25" s="8">
        <v>21490</v>
      </c>
      <c r="AN25" s="8">
        <v>20649</v>
      </c>
      <c r="AO25" s="8">
        <v>20220</v>
      </c>
      <c r="AP25" s="8">
        <v>20891</v>
      </c>
      <c r="AQ25" s="8">
        <v>17632</v>
      </c>
      <c r="AR25" s="8">
        <v>14259</v>
      </c>
    </row>
    <row r="26" spans="1:44" ht="15" customHeight="1" x14ac:dyDescent="0.25">
      <c r="A26" s="7" t="s">
        <v>55</v>
      </c>
      <c r="B26" s="8"/>
      <c r="C26" s="8"/>
      <c r="D26" s="8"/>
      <c r="E26" s="8"/>
      <c r="F26" s="8"/>
      <c r="G26" s="8"/>
      <c r="H26" s="8"/>
      <c r="I26" s="8">
        <v>8072</v>
      </c>
      <c r="J26" s="8">
        <v>6243</v>
      </c>
      <c r="K26" s="8">
        <v>6779</v>
      </c>
      <c r="L26" s="8">
        <v>8318</v>
      </c>
      <c r="M26" s="8">
        <v>5770</v>
      </c>
      <c r="N26" s="8">
        <v>6066</v>
      </c>
      <c r="O26" s="8">
        <v>6714</v>
      </c>
      <c r="P26" s="8">
        <v>7000</v>
      </c>
      <c r="Q26" s="8">
        <v>7000</v>
      </c>
      <c r="R26" s="8">
        <v>5000</v>
      </c>
      <c r="S26" s="8">
        <v>7000</v>
      </c>
      <c r="T26" s="8">
        <v>7000</v>
      </c>
      <c r="U26" s="8">
        <v>7000</v>
      </c>
      <c r="V26" s="8">
        <v>7000</v>
      </c>
      <c r="W26" s="8">
        <v>7000</v>
      </c>
      <c r="X26" s="8">
        <v>8000</v>
      </c>
      <c r="Y26" s="8">
        <v>8000</v>
      </c>
      <c r="Z26" s="8">
        <v>8000</v>
      </c>
      <c r="AA26" s="8">
        <v>9968</v>
      </c>
      <c r="AB26" s="8">
        <v>8530</v>
      </c>
      <c r="AC26" s="8">
        <v>6355</v>
      </c>
      <c r="AD26" s="8">
        <v>5468</v>
      </c>
      <c r="AE26" s="8">
        <v>4307</v>
      </c>
      <c r="AF26" s="8">
        <v>3484</v>
      </c>
      <c r="AG26" s="8">
        <v>3163</v>
      </c>
      <c r="AH26" s="8">
        <v>2776</v>
      </c>
      <c r="AI26" s="8">
        <v>2975</v>
      </c>
      <c r="AJ26" s="8">
        <v>3044</v>
      </c>
      <c r="AK26" s="8">
        <v>3037</v>
      </c>
      <c r="AL26" s="8">
        <v>3415</v>
      </c>
      <c r="AM26" s="8">
        <v>3540</v>
      </c>
      <c r="AN26" s="8">
        <v>4032</v>
      </c>
      <c r="AO26" s="8">
        <v>4286</v>
      </c>
      <c r="AP26" s="8">
        <v>4919</v>
      </c>
      <c r="AQ26" s="8">
        <v>5165</v>
      </c>
      <c r="AR26" s="8" t="s">
        <v>61</v>
      </c>
    </row>
    <row r="27" spans="1:44" ht="15" customHeight="1" x14ac:dyDescent="0.25">
      <c r="A27" s="7" t="s">
        <v>56</v>
      </c>
      <c r="B27" s="8">
        <v>230400</v>
      </c>
      <c r="C27" s="8">
        <v>202000</v>
      </c>
      <c r="D27" s="8">
        <v>191400</v>
      </c>
      <c r="E27" s="8">
        <v>195200</v>
      </c>
      <c r="F27" s="8">
        <v>200800</v>
      </c>
      <c r="G27" s="8">
        <v>239500</v>
      </c>
      <c r="H27" s="8">
        <v>236600</v>
      </c>
      <c r="I27" s="8">
        <v>281100</v>
      </c>
      <c r="J27" s="8">
        <v>273300</v>
      </c>
      <c r="K27" s="8">
        <v>205893</v>
      </c>
      <c r="L27" s="8">
        <v>205404</v>
      </c>
      <c r="M27" s="8">
        <v>219553</v>
      </c>
      <c r="N27" s="8">
        <v>242122</v>
      </c>
      <c r="O27" s="8">
        <v>253377</v>
      </c>
      <c r="P27" s="8">
        <v>272333</v>
      </c>
      <c r="Q27" s="8">
        <v>275596</v>
      </c>
      <c r="R27" s="8">
        <v>321177</v>
      </c>
      <c r="S27" s="8">
        <v>366776</v>
      </c>
      <c r="T27" s="8">
        <v>365663</v>
      </c>
      <c r="U27" s="8">
        <v>416683</v>
      </c>
      <c r="V27" s="8">
        <v>458683</v>
      </c>
      <c r="W27" s="8">
        <v>496785</v>
      </c>
      <c r="X27" s="8">
        <v>524479</v>
      </c>
      <c r="Y27" s="8">
        <v>585583</v>
      </c>
      <c r="Z27" s="8">
        <v>641419</v>
      </c>
      <c r="AA27" s="8">
        <v>615072</v>
      </c>
      <c r="AB27" s="8">
        <v>366887</v>
      </c>
      <c r="AC27" s="8">
        <v>240920</v>
      </c>
      <c r="AD27" s="8">
        <v>157405</v>
      </c>
      <c r="AE27" s="8">
        <v>114991</v>
      </c>
      <c r="AF27" s="8">
        <v>64817</v>
      </c>
      <c r="AG27" s="8">
        <v>46822</v>
      </c>
      <c r="AH27" s="8">
        <v>45152</v>
      </c>
      <c r="AI27" s="8">
        <v>40119</v>
      </c>
      <c r="AJ27" s="8">
        <v>54610</v>
      </c>
      <c r="AK27" s="8">
        <v>64354</v>
      </c>
      <c r="AL27" s="8">
        <v>78789</v>
      </c>
      <c r="AM27" s="8">
        <v>85945</v>
      </c>
      <c r="AN27" s="8">
        <v>91390</v>
      </c>
      <c r="AO27" s="8">
        <v>89107</v>
      </c>
      <c r="AP27" s="8">
        <v>87565</v>
      </c>
      <c r="AQ27" s="8">
        <v>97837</v>
      </c>
      <c r="AR27" s="8">
        <v>91390</v>
      </c>
    </row>
    <row r="28" spans="1:44" ht="15.75" customHeight="1" thickBot="1" x14ac:dyDescent="0.3">
      <c r="A28" s="10" t="s">
        <v>57</v>
      </c>
      <c r="B28" s="11">
        <v>43364</v>
      </c>
      <c r="C28" s="11">
        <v>34988</v>
      </c>
      <c r="D28" s="11">
        <v>32932</v>
      </c>
      <c r="E28" s="11">
        <v>28791</v>
      </c>
      <c r="F28" s="11">
        <v>30884</v>
      </c>
      <c r="G28" s="11">
        <v>40575</v>
      </c>
      <c r="H28" s="11">
        <v>50402</v>
      </c>
      <c r="I28" s="11">
        <v>58426</v>
      </c>
      <c r="J28" s="11">
        <v>66886</v>
      </c>
      <c r="K28" s="11">
        <v>57319</v>
      </c>
      <c r="L28" s="11">
        <v>35100</v>
      </c>
      <c r="M28" s="11">
        <v>21600</v>
      </c>
      <c r="N28" s="11">
        <v>12700</v>
      </c>
      <c r="O28" s="11">
        <v>13100</v>
      </c>
      <c r="P28" s="11">
        <v>13000</v>
      </c>
      <c r="Q28" s="11">
        <v>11500</v>
      </c>
      <c r="R28" s="11">
        <v>11700</v>
      </c>
      <c r="S28" s="11">
        <v>12984</v>
      </c>
      <c r="T28" s="11">
        <v>15411</v>
      </c>
      <c r="U28" s="11">
        <v>19941</v>
      </c>
      <c r="V28" s="11">
        <v>19986</v>
      </c>
      <c r="W28" s="11">
        <v>25283</v>
      </c>
      <c r="X28" s="11">
        <v>23068</v>
      </c>
      <c r="Y28" s="11">
        <v>29832</v>
      </c>
      <c r="Z28" s="11">
        <v>30527</v>
      </c>
      <c r="AA28" s="11">
        <v>32021</v>
      </c>
      <c r="AB28" s="11">
        <v>22821</v>
      </c>
      <c r="AC28" s="11">
        <v>19500</v>
      </c>
      <c r="AD28" s="11">
        <v>20064</v>
      </c>
      <c r="AE28" s="11">
        <v>25993</v>
      </c>
      <c r="AF28" s="11">
        <v>29225</v>
      </c>
      <c r="AG28" s="11">
        <v>29164</v>
      </c>
      <c r="AH28" s="11">
        <v>34603</v>
      </c>
      <c r="AI28" s="11">
        <v>42441</v>
      </c>
      <c r="AJ28" s="11">
        <v>48227</v>
      </c>
      <c r="AK28" s="11">
        <v>54876</v>
      </c>
      <c r="AL28" s="11">
        <v>55659</v>
      </c>
      <c r="AM28" s="11">
        <v>50479</v>
      </c>
      <c r="AN28" s="11">
        <v>50089</v>
      </c>
      <c r="AO28" s="11">
        <v>54018</v>
      </c>
      <c r="AP28" s="11">
        <v>65595</v>
      </c>
      <c r="AQ28" s="11">
        <v>42000</v>
      </c>
      <c r="AR28" s="11">
        <v>33332</v>
      </c>
    </row>
    <row r="29" spans="1:44" ht="15.75" customHeight="1" thickBot="1" x14ac:dyDescent="0.3">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15" customHeight="1" x14ac:dyDescent="0.25">
      <c r="A30" s="4" t="s">
        <v>60</v>
      </c>
      <c r="B30" s="5">
        <v>1907</v>
      </c>
      <c r="C30" s="5">
        <v>1993</v>
      </c>
      <c r="D30" s="5">
        <v>1495</v>
      </c>
      <c r="E30" s="5">
        <v>1193</v>
      </c>
      <c r="F30" s="5">
        <v>1443</v>
      </c>
      <c r="G30" s="5">
        <v>1786</v>
      </c>
      <c r="H30" s="5">
        <v>2040</v>
      </c>
      <c r="I30" s="5">
        <v>1863</v>
      </c>
      <c r="J30" s="5">
        <v>1675</v>
      </c>
      <c r="K30" s="5">
        <v>2030</v>
      </c>
      <c r="L30" s="5">
        <v>1501</v>
      </c>
      <c r="M30" s="5">
        <v>1665</v>
      </c>
      <c r="N30" s="5">
        <v>1374</v>
      </c>
      <c r="O30" s="5">
        <v>1454</v>
      </c>
      <c r="P30" s="5">
        <v>1234</v>
      </c>
      <c r="Q30" s="5">
        <v>1275</v>
      </c>
      <c r="R30" s="5">
        <v>1427</v>
      </c>
      <c r="S30" s="5">
        <v>1952</v>
      </c>
      <c r="T30" s="5">
        <v>1899</v>
      </c>
      <c r="U30" s="5">
        <v>2023</v>
      </c>
      <c r="V30" s="5">
        <v>2410</v>
      </c>
      <c r="W30" s="5">
        <v>2955</v>
      </c>
      <c r="X30" s="5">
        <v>2586</v>
      </c>
      <c r="Y30" s="5">
        <v>3906</v>
      </c>
      <c r="Z30" s="5">
        <v>3330</v>
      </c>
      <c r="AA30" s="5">
        <v>2899</v>
      </c>
      <c r="AB30" s="5">
        <v>818</v>
      </c>
      <c r="AC30" s="5">
        <v>839</v>
      </c>
      <c r="AD30" s="5">
        <v>488</v>
      </c>
      <c r="AE30" s="5">
        <v>473</v>
      </c>
      <c r="AF30" s="5">
        <v>782</v>
      </c>
      <c r="AG30" s="5">
        <v>1212</v>
      </c>
      <c r="AH30" s="5">
        <v>1086</v>
      </c>
      <c r="AI30" s="5">
        <v>1802</v>
      </c>
      <c r="AJ30" s="5">
        <v>1883</v>
      </c>
      <c r="AK30" s="5">
        <v>2453</v>
      </c>
      <c r="AL30" s="5">
        <v>3284</v>
      </c>
      <c r="AM30" s="5">
        <v>3298</v>
      </c>
      <c r="AN30" s="5">
        <v>2898</v>
      </c>
      <c r="AO30" s="5">
        <v>2869</v>
      </c>
      <c r="AP30" s="5">
        <v>3946</v>
      </c>
      <c r="AQ30" s="5">
        <v>3665</v>
      </c>
      <c r="AR30" s="5">
        <v>3103</v>
      </c>
    </row>
    <row r="31" spans="1:44" ht="15" customHeight="1" x14ac:dyDescent="0.25">
      <c r="A31" s="7" t="s">
        <v>62</v>
      </c>
      <c r="B31" s="8"/>
      <c r="C31" s="8"/>
      <c r="D31" s="8"/>
      <c r="E31" s="8"/>
      <c r="F31" s="8"/>
      <c r="G31" s="8"/>
      <c r="H31" s="8"/>
      <c r="I31" s="8"/>
      <c r="J31" s="8"/>
      <c r="K31" s="8"/>
      <c r="L31" s="8"/>
      <c r="M31" s="8"/>
      <c r="N31" s="8"/>
      <c r="O31" s="8"/>
      <c r="P31" s="8"/>
      <c r="Q31" s="8" t="s">
        <v>61</v>
      </c>
      <c r="R31" s="8" t="s">
        <v>61</v>
      </c>
      <c r="S31" s="8">
        <v>18873</v>
      </c>
      <c r="T31" s="8">
        <v>22147</v>
      </c>
      <c r="U31" s="8">
        <v>20856</v>
      </c>
      <c r="V31" s="8">
        <v>20526</v>
      </c>
      <c r="W31" s="8">
        <v>22809</v>
      </c>
      <c r="X31" s="8">
        <v>28853</v>
      </c>
      <c r="Y31" s="8">
        <v>27744</v>
      </c>
      <c r="Z31" s="8">
        <v>31056</v>
      </c>
      <c r="AA31" s="8">
        <v>28640</v>
      </c>
      <c r="AB31" s="8">
        <v>21705</v>
      </c>
      <c r="AC31" s="8">
        <v>18090</v>
      </c>
      <c r="AD31" s="8">
        <v>20046</v>
      </c>
      <c r="AE31" s="8">
        <v>26275</v>
      </c>
      <c r="AF31" s="8">
        <v>28456</v>
      </c>
      <c r="AG31" s="8">
        <v>28072</v>
      </c>
      <c r="AH31" s="8">
        <v>28265</v>
      </c>
      <c r="AI31" s="8">
        <v>29286</v>
      </c>
      <c r="AJ31" s="8">
        <v>31470</v>
      </c>
      <c r="AK31" s="8">
        <v>32830</v>
      </c>
      <c r="AL31" s="8">
        <v>30397</v>
      </c>
      <c r="AM31" s="8">
        <v>29164</v>
      </c>
      <c r="AN31" s="8">
        <v>28398</v>
      </c>
      <c r="AO31" s="8">
        <v>28010</v>
      </c>
      <c r="AP31" s="8">
        <v>27974</v>
      </c>
      <c r="AQ31" s="8">
        <v>23986</v>
      </c>
      <c r="AR31" s="8">
        <v>19498</v>
      </c>
    </row>
    <row r="32" spans="1:44" ht="15" customHeight="1" x14ac:dyDescent="0.25">
      <c r="A32" s="7" t="s">
        <v>63</v>
      </c>
      <c r="B32" s="8"/>
      <c r="C32" s="8"/>
      <c r="D32" s="8"/>
      <c r="E32" s="8"/>
      <c r="F32" s="8"/>
      <c r="G32" s="8"/>
      <c r="H32" s="8"/>
      <c r="I32" s="8"/>
      <c r="J32" s="8"/>
      <c r="K32" s="8"/>
      <c r="L32" s="8"/>
      <c r="M32" s="8"/>
      <c r="N32" s="8"/>
      <c r="O32" s="8"/>
      <c r="P32" s="8"/>
      <c r="Q32" s="8">
        <v>16866</v>
      </c>
      <c r="R32" s="8">
        <v>33108</v>
      </c>
      <c r="S32" s="8">
        <v>32214</v>
      </c>
      <c r="T32" s="8">
        <v>28873</v>
      </c>
      <c r="U32" s="8">
        <v>28644</v>
      </c>
      <c r="V32" s="8">
        <v>32096</v>
      </c>
      <c r="W32" s="8">
        <v>36935</v>
      </c>
      <c r="X32" s="8">
        <v>37958</v>
      </c>
      <c r="Y32" s="8">
        <v>41989</v>
      </c>
      <c r="Z32" s="8">
        <v>42915</v>
      </c>
      <c r="AA32" s="8">
        <v>44191</v>
      </c>
      <c r="AB32" s="8">
        <v>39733</v>
      </c>
      <c r="AC32" s="8">
        <v>43632</v>
      </c>
      <c r="AD32" s="8">
        <v>47174</v>
      </c>
      <c r="AE32" s="8">
        <v>43134</v>
      </c>
      <c r="AF32" s="8">
        <v>50166</v>
      </c>
      <c r="AG32" s="8">
        <v>49162</v>
      </c>
      <c r="AH32" s="8">
        <v>53126</v>
      </c>
      <c r="AI32" s="8">
        <v>52034</v>
      </c>
      <c r="AJ32" s="8">
        <v>50209</v>
      </c>
      <c r="AK32" s="8">
        <v>53199</v>
      </c>
      <c r="AL32" s="8">
        <v>48040</v>
      </c>
      <c r="AM32" s="8">
        <v>49577</v>
      </c>
      <c r="AN32" s="8">
        <v>45908</v>
      </c>
      <c r="AO32" s="8">
        <v>46505</v>
      </c>
      <c r="AP32" s="8" t="s">
        <v>61</v>
      </c>
      <c r="AQ32" s="8" t="s">
        <v>61</v>
      </c>
      <c r="AR32" s="8" t="s">
        <v>61</v>
      </c>
    </row>
    <row r="33" spans="1:44" ht="15.75" customHeight="1" thickBot="1" x14ac:dyDescent="0.3">
      <c r="A33" s="10" t="s">
        <v>64</v>
      </c>
      <c r="B33" s="11">
        <v>173720</v>
      </c>
      <c r="C33" s="11">
        <v>182080</v>
      </c>
      <c r="D33" s="11">
        <v>170040</v>
      </c>
      <c r="E33" s="11">
        <v>179140</v>
      </c>
      <c r="F33" s="11">
        <v>189300</v>
      </c>
      <c r="G33" s="11">
        <v>202930</v>
      </c>
      <c r="H33" s="11">
        <v>179360</v>
      </c>
      <c r="I33" s="11">
        <v>163900</v>
      </c>
      <c r="J33" s="11">
        <v>154600</v>
      </c>
      <c r="K33" s="11">
        <v>143830</v>
      </c>
      <c r="L33" s="11">
        <v>147840</v>
      </c>
      <c r="M33" s="11">
        <v>154640</v>
      </c>
      <c r="N33" s="11">
        <v>157140</v>
      </c>
      <c r="O33" s="11">
        <v>149090</v>
      </c>
      <c r="P33" s="11">
        <v>149490</v>
      </c>
      <c r="Q33" s="11">
        <v>142650</v>
      </c>
      <c r="R33" s="11">
        <v>141010</v>
      </c>
      <c r="S33" s="11">
        <v>135100</v>
      </c>
      <c r="T33" s="11">
        <v>129510</v>
      </c>
      <c r="U33" s="11">
        <v>136800</v>
      </c>
      <c r="V33" s="11">
        <v>144060</v>
      </c>
      <c r="W33" s="11">
        <v>154070</v>
      </c>
      <c r="X33" s="11">
        <v>159450</v>
      </c>
      <c r="Y33" s="11">
        <v>160850</v>
      </c>
      <c r="Z33" s="11">
        <v>176650</v>
      </c>
      <c r="AA33" s="11">
        <v>148010</v>
      </c>
      <c r="AB33" s="11">
        <v>124970</v>
      </c>
      <c r="AC33" s="11">
        <v>106730</v>
      </c>
      <c r="AD33" s="11">
        <v>114030</v>
      </c>
      <c r="AE33" s="11">
        <v>115590</v>
      </c>
      <c r="AF33" s="11">
        <v>109450</v>
      </c>
      <c r="AG33" s="11">
        <v>117820</v>
      </c>
      <c r="AH33" s="11">
        <v>142480</v>
      </c>
      <c r="AI33" s="11">
        <v>141880</v>
      </c>
      <c r="AJ33" s="11">
        <v>162470</v>
      </c>
      <c r="AK33" s="11">
        <v>165490</v>
      </c>
      <c r="AL33" s="11">
        <v>177880</v>
      </c>
      <c r="AM33" s="11">
        <v>146650</v>
      </c>
      <c r="AN33" s="11">
        <v>174960</v>
      </c>
      <c r="AO33" s="11">
        <v>178360</v>
      </c>
      <c r="AP33" s="11">
        <v>163340</v>
      </c>
      <c r="AQ33" s="11">
        <v>153890</v>
      </c>
      <c r="AR33" s="11">
        <v>142050</v>
      </c>
    </row>
    <row r="34" spans="1:44" ht="15.75" customHeight="1" thickBot="1" x14ac:dyDescent="0.3">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15" customHeight="1" x14ac:dyDescent="0.25">
      <c r="A35" s="4" t="s">
        <v>65</v>
      </c>
      <c r="B35" s="5"/>
      <c r="C35" s="5"/>
      <c r="D35" s="5"/>
      <c r="E35" s="5"/>
      <c r="F35" s="5"/>
      <c r="G35" s="5"/>
      <c r="H35" s="5"/>
      <c r="I35" s="5"/>
      <c r="J35" s="5"/>
      <c r="K35" s="5"/>
      <c r="L35" s="5"/>
      <c r="M35" s="5"/>
      <c r="N35" s="5"/>
      <c r="O35" s="5"/>
      <c r="P35" s="5"/>
      <c r="Q35" s="5" t="s">
        <v>61</v>
      </c>
      <c r="R35" s="5" t="s">
        <v>61</v>
      </c>
      <c r="S35" s="5">
        <v>162315</v>
      </c>
      <c r="T35" s="5">
        <v>125581</v>
      </c>
      <c r="U35" s="5">
        <v>148638</v>
      </c>
      <c r="V35" s="5">
        <v>157082</v>
      </c>
      <c r="W35" s="5">
        <v>163820</v>
      </c>
      <c r="X35" s="5">
        <v>165351</v>
      </c>
      <c r="Y35" s="5">
        <v>147204</v>
      </c>
      <c r="Z35" s="5">
        <v>153147</v>
      </c>
      <c r="AA35" s="5">
        <v>146537</v>
      </c>
      <c r="AB35" s="5">
        <v>148282</v>
      </c>
      <c r="AC35" s="5">
        <v>156952</v>
      </c>
      <c r="AD35" s="5">
        <v>154374</v>
      </c>
      <c r="AE35" s="5">
        <v>146227</v>
      </c>
      <c r="AF35" s="5">
        <v>153827</v>
      </c>
      <c r="AG35" s="5">
        <v>177814</v>
      </c>
      <c r="AH35" s="5">
        <v>197253</v>
      </c>
      <c r="AI35" s="5">
        <v>213644</v>
      </c>
      <c r="AJ35" s="5">
        <v>213181</v>
      </c>
      <c r="AK35" s="5">
        <v>219588</v>
      </c>
      <c r="AL35" s="5">
        <v>202308</v>
      </c>
      <c r="AM35" s="5">
        <v>181501</v>
      </c>
      <c r="AN35" s="5">
        <v>178774</v>
      </c>
      <c r="AO35" s="5">
        <v>172388</v>
      </c>
      <c r="AP35" s="5">
        <v>172268</v>
      </c>
      <c r="AQ35" s="5">
        <v>177313</v>
      </c>
      <c r="AR35" s="5">
        <v>173228</v>
      </c>
    </row>
    <row r="36" spans="1:44" ht="15" customHeight="1" x14ac:dyDescent="0.25">
      <c r="A36" s="7" t="s">
        <v>67</v>
      </c>
      <c r="B36" s="8">
        <v>163008</v>
      </c>
      <c r="C36" s="8">
        <v>153012</v>
      </c>
      <c r="D36" s="8">
        <v>139106</v>
      </c>
      <c r="E36" s="8">
        <v>184605</v>
      </c>
      <c r="F36" s="8">
        <v>217976</v>
      </c>
      <c r="G36" s="8">
        <v>216532</v>
      </c>
      <c r="H36" s="8">
        <v>217371</v>
      </c>
      <c r="I36" s="8">
        <v>206163</v>
      </c>
      <c r="J36" s="8">
        <v>160014</v>
      </c>
      <c r="K36" s="8">
        <v>173245</v>
      </c>
      <c r="L36" s="8">
        <v>161794</v>
      </c>
      <c r="M36" s="8">
        <v>162085</v>
      </c>
      <c r="N36" s="8">
        <v>119501</v>
      </c>
      <c r="O36" s="8">
        <v>117834</v>
      </c>
      <c r="P36" s="8">
        <v>143386</v>
      </c>
      <c r="Q36" s="8">
        <v>133941</v>
      </c>
      <c r="R36" s="8">
        <v>140986</v>
      </c>
      <c r="S36" s="8">
        <v>145873</v>
      </c>
      <c r="T36" s="8">
        <v>151936</v>
      </c>
      <c r="U36" s="8">
        <v>185626</v>
      </c>
      <c r="V36" s="8">
        <v>199244</v>
      </c>
      <c r="W36" s="8">
        <v>215621</v>
      </c>
      <c r="X36" s="8">
        <v>211242</v>
      </c>
      <c r="Y36" s="8">
        <v>215947</v>
      </c>
      <c r="Z36" s="8">
        <v>208889</v>
      </c>
      <c r="AA36" s="8">
        <v>214137</v>
      </c>
      <c r="AB36" s="8">
        <v>176441</v>
      </c>
      <c r="AC36" s="8">
        <v>186855</v>
      </c>
      <c r="AD36" s="8">
        <v>175623</v>
      </c>
      <c r="AE36" s="8">
        <v>180093</v>
      </c>
      <c r="AF36" s="8">
        <v>185494</v>
      </c>
      <c r="AG36" s="8">
        <v>181428</v>
      </c>
      <c r="AH36" s="8">
        <v>194461</v>
      </c>
      <c r="AI36" s="8">
        <v>187605</v>
      </c>
      <c r="AJ36" s="8">
        <v>190923</v>
      </c>
      <c r="AK36" s="8">
        <v>200262</v>
      </c>
      <c r="AL36" s="8">
        <v>187177</v>
      </c>
      <c r="AM36" s="8">
        <v>198761</v>
      </c>
      <c r="AN36" s="8">
        <v>222670</v>
      </c>
      <c r="AO36" s="8">
        <v>219942</v>
      </c>
      <c r="AP36" s="8">
        <v>219942</v>
      </c>
      <c r="AQ36" s="8">
        <v>222670</v>
      </c>
      <c r="AR36" s="8">
        <v>258026</v>
      </c>
    </row>
    <row r="37" spans="1:44" ht="15" customHeight="1" x14ac:dyDescent="0.25">
      <c r="A37" s="7" t="s">
        <v>69</v>
      </c>
      <c r="B37" s="8"/>
      <c r="C37" s="8"/>
      <c r="D37" s="8"/>
      <c r="E37" s="8"/>
      <c r="F37" s="8"/>
      <c r="G37" s="8"/>
      <c r="H37" s="8"/>
      <c r="I37" s="8"/>
      <c r="J37" s="8"/>
      <c r="K37" s="8"/>
      <c r="L37" s="8"/>
      <c r="M37" s="8"/>
      <c r="N37" s="8"/>
      <c r="O37" s="8"/>
      <c r="P37" s="8"/>
      <c r="Q37" s="8" t="s">
        <v>61</v>
      </c>
      <c r="R37" s="8" t="s">
        <v>61</v>
      </c>
      <c r="S37" s="8">
        <v>373000</v>
      </c>
      <c r="T37" s="8">
        <v>382000</v>
      </c>
      <c r="U37" s="8">
        <v>396000</v>
      </c>
      <c r="V37" s="8">
        <v>427000</v>
      </c>
      <c r="W37" s="8">
        <v>477000</v>
      </c>
      <c r="X37" s="8">
        <v>515000</v>
      </c>
      <c r="Y37" s="8">
        <v>609000</v>
      </c>
      <c r="Z37" s="8">
        <v>722000</v>
      </c>
      <c r="AA37" s="8">
        <v>768000</v>
      </c>
      <c r="AB37" s="8">
        <v>702000</v>
      </c>
      <c r="AC37" s="8">
        <v>717000</v>
      </c>
      <c r="AD37" s="8">
        <v>786000</v>
      </c>
      <c r="AE37" s="8">
        <v>838000</v>
      </c>
      <c r="AF37" s="8">
        <v>929000</v>
      </c>
      <c r="AG37" s="8">
        <v>1124000</v>
      </c>
      <c r="AH37" s="8">
        <v>1195000</v>
      </c>
      <c r="AI37" s="8">
        <v>1167000</v>
      </c>
      <c r="AJ37" s="8">
        <v>1139000</v>
      </c>
      <c r="AK37" s="8">
        <v>1075741</v>
      </c>
      <c r="AL37" s="8">
        <v>1120333</v>
      </c>
      <c r="AM37" s="8">
        <v>1121601</v>
      </c>
      <c r="AN37" s="8">
        <v>1204646.5</v>
      </c>
      <c r="AO37" s="8">
        <v>1290006.2368421101</v>
      </c>
      <c r="AP37" s="8">
        <v>1449404</v>
      </c>
      <c r="AQ37" s="8">
        <v>1358860</v>
      </c>
      <c r="AR37" s="8">
        <v>1341560.421053</v>
      </c>
    </row>
    <row r="38" spans="1:44" ht="15" customHeight="1" x14ac:dyDescent="0.25">
      <c r="A38" s="7" t="s">
        <v>70</v>
      </c>
      <c r="B38" s="8"/>
      <c r="C38" s="8"/>
      <c r="D38" s="8"/>
      <c r="E38" s="8"/>
      <c r="F38" s="8"/>
      <c r="G38" s="8"/>
      <c r="H38" s="8"/>
      <c r="I38" s="8"/>
      <c r="J38" s="8"/>
      <c r="K38" s="8"/>
      <c r="L38" s="8"/>
      <c r="M38" s="8"/>
      <c r="N38" s="8"/>
      <c r="O38" s="8">
        <v>8111</v>
      </c>
      <c r="P38" s="8">
        <v>14582</v>
      </c>
      <c r="Q38" s="8">
        <v>14038</v>
      </c>
      <c r="R38" s="8">
        <v>11079</v>
      </c>
      <c r="S38" s="8">
        <v>10811</v>
      </c>
      <c r="T38" s="8">
        <v>6817</v>
      </c>
      <c r="U38" s="8">
        <v>7730</v>
      </c>
      <c r="V38" s="8">
        <v>6619</v>
      </c>
      <c r="W38" s="8">
        <v>11799</v>
      </c>
      <c r="X38" s="8">
        <v>8697</v>
      </c>
      <c r="Y38" s="8">
        <v>6520</v>
      </c>
      <c r="Z38" s="8">
        <v>6513</v>
      </c>
      <c r="AA38" s="8">
        <v>10122</v>
      </c>
      <c r="AB38" s="8">
        <v>10488</v>
      </c>
      <c r="AC38" s="8">
        <v>10399</v>
      </c>
      <c r="AD38" s="8">
        <v>12469</v>
      </c>
      <c r="AE38" s="8">
        <v>10329</v>
      </c>
      <c r="AF38" s="8">
        <v>13150</v>
      </c>
      <c r="AG38" s="8">
        <v>19941</v>
      </c>
      <c r="AH38" s="8">
        <v>18971</v>
      </c>
      <c r="AI38" s="8">
        <v>20803</v>
      </c>
      <c r="AJ38" s="8">
        <v>16449</v>
      </c>
      <c r="AK38" s="8">
        <v>9112</v>
      </c>
      <c r="AL38" s="8">
        <v>7527</v>
      </c>
      <c r="AM38" s="8">
        <v>4061</v>
      </c>
      <c r="AN38" s="8">
        <v>6388</v>
      </c>
      <c r="AO38" s="8">
        <v>9526</v>
      </c>
      <c r="AP38" s="8">
        <v>19968</v>
      </c>
      <c r="AQ38" s="8">
        <v>8460</v>
      </c>
      <c r="AR38" s="8" t="s">
        <v>61</v>
      </c>
    </row>
    <row r="39" spans="1:44" ht="15" customHeight="1" x14ac:dyDescent="0.25">
      <c r="A39" s="7" t="s">
        <v>71</v>
      </c>
      <c r="B39" s="8"/>
      <c r="C39" s="8"/>
      <c r="D39" s="8"/>
      <c r="E39" s="8"/>
      <c r="F39" s="8"/>
      <c r="G39" s="8"/>
      <c r="H39" s="8"/>
      <c r="I39" s="8"/>
      <c r="J39" s="8"/>
      <c r="K39" s="8"/>
      <c r="L39" s="8"/>
      <c r="M39" s="8"/>
      <c r="N39" s="8"/>
      <c r="O39" s="8"/>
      <c r="P39" s="8"/>
      <c r="Q39" s="8" t="s">
        <v>61</v>
      </c>
      <c r="R39" s="8" t="s">
        <v>61</v>
      </c>
      <c r="S39" s="8" t="s">
        <v>61</v>
      </c>
      <c r="T39" s="8" t="s">
        <v>61</v>
      </c>
      <c r="U39" s="8" t="s">
        <v>61</v>
      </c>
      <c r="V39" s="8" t="s">
        <v>61</v>
      </c>
      <c r="W39" s="8" t="s">
        <v>61</v>
      </c>
      <c r="X39" s="8" t="s">
        <v>61</v>
      </c>
      <c r="Y39" s="8" t="s">
        <v>61</v>
      </c>
      <c r="Z39" s="8" t="s">
        <v>61</v>
      </c>
      <c r="AA39" s="8" t="s">
        <v>61</v>
      </c>
      <c r="AB39" s="8" t="s">
        <v>61</v>
      </c>
      <c r="AC39" s="8" t="s">
        <v>61</v>
      </c>
      <c r="AD39" s="8">
        <v>338813</v>
      </c>
      <c r="AE39" s="8">
        <v>365053</v>
      </c>
      <c r="AF39" s="8">
        <v>395519</v>
      </c>
      <c r="AG39" s="8">
        <v>431339</v>
      </c>
      <c r="AH39" s="8">
        <v>460153</v>
      </c>
      <c r="AI39" s="8">
        <v>514775</v>
      </c>
      <c r="AJ39" s="8">
        <v>569209</v>
      </c>
      <c r="AK39" s="8">
        <v>636494</v>
      </c>
      <c r="AL39" s="8">
        <v>518084</v>
      </c>
      <c r="AM39" s="8">
        <v>471079</v>
      </c>
      <c r="AN39" s="8">
        <v>431394</v>
      </c>
      <c r="AO39" s="8">
        <v>413798</v>
      </c>
      <c r="AP39" s="8">
        <v>436055</v>
      </c>
      <c r="AQ39" s="8">
        <v>449835</v>
      </c>
      <c r="AR39" s="8">
        <v>342399</v>
      </c>
    </row>
    <row r="40" spans="1:44" ht="15" customHeight="1" x14ac:dyDescent="0.25">
      <c r="A40" s="7" t="s">
        <v>72</v>
      </c>
      <c r="B40" s="8"/>
      <c r="C40" s="8"/>
      <c r="D40" s="8"/>
      <c r="E40" s="8"/>
      <c r="F40" s="8"/>
      <c r="G40" s="8"/>
      <c r="H40" s="8"/>
      <c r="I40" s="8"/>
      <c r="J40" s="8"/>
      <c r="K40" s="8"/>
      <c r="L40" s="8"/>
      <c r="M40" s="8"/>
      <c r="N40" s="8"/>
      <c r="O40" s="8"/>
      <c r="P40" s="8"/>
      <c r="Q40" s="8" t="s">
        <v>61</v>
      </c>
      <c r="R40" s="8" t="s">
        <v>61</v>
      </c>
      <c r="S40" s="8" t="s">
        <v>61</v>
      </c>
      <c r="T40" s="8">
        <v>161491</v>
      </c>
      <c r="U40" s="8">
        <v>161491</v>
      </c>
      <c r="V40" s="8">
        <v>162908</v>
      </c>
      <c r="W40" s="8">
        <v>164994</v>
      </c>
      <c r="X40" s="8">
        <v>249816</v>
      </c>
      <c r="Y40" s="8">
        <v>295389</v>
      </c>
      <c r="Z40" s="8">
        <v>326484</v>
      </c>
      <c r="AA40" s="8">
        <v>357286</v>
      </c>
      <c r="AB40" s="8">
        <v>469981</v>
      </c>
      <c r="AC40" s="8">
        <v>429755</v>
      </c>
      <c r="AD40" s="8">
        <v>556769</v>
      </c>
      <c r="AE40" s="8">
        <v>556331</v>
      </c>
      <c r="AF40" s="8">
        <v>726339</v>
      </c>
      <c r="AG40" s="8">
        <v>777596</v>
      </c>
      <c r="AH40" s="8">
        <v>732948</v>
      </c>
      <c r="AI40" s="8">
        <v>754174</v>
      </c>
      <c r="AJ40" s="8">
        <v>833517</v>
      </c>
      <c r="AK40" s="8">
        <v>894240</v>
      </c>
      <c r="AL40" s="8">
        <v>738816</v>
      </c>
      <c r="AM40" s="8">
        <v>599999</v>
      </c>
      <c r="AN40" s="8">
        <v>626910</v>
      </c>
      <c r="AO40" s="8">
        <v>642269</v>
      </c>
      <c r="AP40" s="8" t="s">
        <v>61</v>
      </c>
      <c r="AQ40" s="8" t="s">
        <v>61</v>
      </c>
      <c r="AR40" s="8">
        <v>690654</v>
      </c>
    </row>
    <row r="41" spans="1:44" ht="15.75" customHeight="1" thickBot="1" x14ac:dyDescent="0.3">
      <c r="A41" s="10" t="s">
        <v>73</v>
      </c>
      <c r="B41" s="11"/>
      <c r="C41" s="11"/>
      <c r="D41" s="11"/>
      <c r="E41" s="11"/>
      <c r="F41" s="11"/>
      <c r="G41" s="11"/>
      <c r="H41" s="11"/>
      <c r="I41" s="11"/>
      <c r="J41" s="11"/>
      <c r="K41" s="11"/>
      <c r="L41" s="11"/>
      <c r="M41" s="11"/>
      <c r="N41" s="11"/>
      <c r="O41" s="11"/>
      <c r="P41" s="11"/>
      <c r="Q41" s="11" t="s">
        <v>61</v>
      </c>
      <c r="R41" s="11" t="s">
        <v>61</v>
      </c>
      <c r="S41" s="11">
        <v>1573700</v>
      </c>
      <c r="T41" s="11">
        <v>1571000</v>
      </c>
      <c r="U41" s="11">
        <v>1648000</v>
      </c>
      <c r="V41" s="11">
        <v>1678000</v>
      </c>
      <c r="W41" s="11">
        <v>1842000</v>
      </c>
      <c r="X41" s="11">
        <v>1932000</v>
      </c>
      <c r="Y41" s="11">
        <v>1979000</v>
      </c>
      <c r="Z41" s="11">
        <v>1502000</v>
      </c>
      <c r="AA41" s="11">
        <v>1120000</v>
      </c>
      <c r="AB41" s="11">
        <v>794000</v>
      </c>
      <c r="AC41" s="11">
        <v>651000</v>
      </c>
      <c r="AD41" s="11">
        <v>585000</v>
      </c>
      <c r="AE41" s="11">
        <v>649000</v>
      </c>
      <c r="AF41" s="11">
        <v>764000</v>
      </c>
      <c r="AG41" s="11">
        <v>884000</v>
      </c>
      <c r="AH41" s="11">
        <v>968000</v>
      </c>
      <c r="AI41" s="11">
        <v>1059000</v>
      </c>
      <c r="AJ41" s="11">
        <v>1153000</v>
      </c>
      <c r="AK41" s="11">
        <v>1184900</v>
      </c>
      <c r="AL41" s="11">
        <v>1255100</v>
      </c>
      <c r="AM41" s="11">
        <v>1286900</v>
      </c>
      <c r="AN41" s="11">
        <v>1341000</v>
      </c>
      <c r="AO41" s="11">
        <v>1390500</v>
      </c>
      <c r="AP41" s="11">
        <v>1557000</v>
      </c>
      <c r="AQ41" s="11">
        <v>1626900</v>
      </c>
      <c r="AR41" s="11">
        <v>1431600</v>
      </c>
    </row>
    <row r="42" spans="1:44" ht="15" customHeight="1" x14ac:dyDescent="0.25">
      <c r="A42" s="1"/>
    </row>
    <row r="43" spans="1:44" ht="15" customHeight="1" x14ac:dyDescent="0.25">
      <c r="A43" t="s">
        <v>180</v>
      </c>
    </row>
    <row r="45" spans="1:44" ht="15" customHeight="1" x14ac:dyDescent="0.25">
      <c r="A45" t="s">
        <v>75</v>
      </c>
    </row>
    <row r="46" spans="1:44" ht="15" customHeight="1" x14ac:dyDescent="0.25">
      <c r="A46" t="s">
        <v>182</v>
      </c>
    </row>
    <row r="47" spans="1:44" ht="15" customHeight="1" x14ac:dyDescent="0.25">
      <c r="A47" t="s">
        <v>283</v>
      </c>
    </row>
    <row r="48" spans="1:44" ht="15" customHeight="1" x14ac:dyDescent="0.25">
      <c r="A48" t="s">
        <v>284</v>
      </c>
    </row>
    <row r="49" spans="1:1" ht="15" customHeight="1" x14ac:dyDescent="0.25"/>
    <row r="50" spans="1:1" ht="15" customHeight="1" x14ac:dyDescent="0.25">
      <c r="A50" s="48" t="s">
        <v>88</v>
      </c>
    </row>
    <row r="51" spans="1:1" ht="15" customHeight="1" x14ac:dyDescent="0.25">
      <c r="A51" s="48"/>
    </row>
    <row r="52" spans="1:1" ht="15" customHeight="1" x14ac:dyDescent="0.25">
      <c r="A52" s="48" t="s">
        <v>89</v>
      </c>
    </row>
    <row r="53" spans="1:1" ht="15" customHeight="1" x14ac:dyDescent="0.25">
      <c r="A53" s="48" t="s">
        <v>285</v>
      </c>
    </row>
    <row r="54" spans="1:1" ht="15" customHeight="1" x14ac:dyDescent="0.25">
      <c r="A54" s="48"/>
    </row>
    <row r="55" spans="1:1" ht="15" customHeight="1" x14ac:dyDescent="0.25">
      <c r="A55" s="48" t="s">
        <v>91</v>
      </c>
    </row>
    <row r="56" spans="1:1" ht="15" customHeight="1" x14ac:dyDescent="0.25">
      <c r="A56" s="48" t="s">
        <v>92</v>
      </c>
    </row>
    <row r="57" spans="1:1" ht="15" customHeight="1" x14ac:dyDescent="0.25">
      <c r="A57" s="48"/>
    </row>
    <row r="58" spans="1:1" ht="15" customHeight="1" x14ac:dyDescent="0.25">
      <c r="A58" s="1"/>
    </row>
    <row r="59" spans="1:1" ht="15" customHeight="1" x14ac:dyDescent="0.25"/>
    <row r="60" spans="1:1" ht="15" customHeight="1" x14ac:dyDescent="0.25"/>
    <row r="62" spans="1:1" ht="15" customHeight="1" x14ac:dyDescent="0.25"/>
    <row r="63" spans="1:1" ht="15" customHeight="1" x14ac:dyDescent="0.25"/>
  </sheetData>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47474"/>
  </sheetPr>
  <dimension ref="A1:AF52"/>
  <sheetViews>
    <sheetView zoomScale="115" zoomScaleNormal="115" workbookViewId="0">
      <pane xSplit="1" topLeftCell="B1" activePane="topRight" state="frozen"/>
      <selection pane="topRight" activeCell="B13" sqref="B13:AD13"/>
    </sheetView>
  </sheetViews>
  <sheetFormatPr defaultColWidth="8.5703125" defaultRowHeight="15" x14ac:dyDescent="0.25"/>
  <cols>
    <col min="1" max="1" width="15.28515625" customWidth="1"/>
  </cols>
  <sheetData>
    <row r="1" spans="1:31" ht="15" customHeight="1" x14ac:dyDescent="0.25">
      <c r="A1" s="1" t="s">
        <v>15</v>
      </c>
    </row>
    <row r="3" spans="1:31" ht="15.75" customHeight="1" thickBot="1" x14ac:dyDescent="0.3">
      <c r="B3" s="1" t="s">
        <v>286</v>
      </c>
      <c r="C3" s="1" t="s">
        <v>287</v>
      </c>
      <c r="D3" s="1" t="s">
        <v>288</v>
      </c>
      <c r="E3" s="1" t="s">
        <v>289</v>
      </c>
      <c r="F3" s="1" t="s">
        <v>160</v>
      </c>
      <c r="G3" s="1" t="s">
        <v>161</v>
      </c>
      <c r="H3" s="1" t="s">
        <v>162</v>
      </c>
      <c r="I3" s="1" t="s">
        <v>163</v>
      </c>
      <c r="J3" s="1" t="s">
        <v>164</v>
      </c>
      <c r="K3" s="1" t="s">
        <v>165</v>
      </c>
      <c r="L3" s="1" t="s">
        <v>166</v>
      </c>
      <c r="M3" s="1" t="s">
        <v>167</v>
      </c>
      <c r="N3" s="1" t="s">
        <v>168</v>
      </c>
      <c r="O3" s="1" t="s">
        <v>169</v>
      </c>
      <c r="P3" s="1" t="s">
        <v>170</v>
      </c>
      <c r="Q3" s="1" t="s">
        <v>171</v>
      </c>
      <c r="R3" s="1" t="s">
        <v>172</v>
      </c>
      <c r="S3" s="1" t="s">
        <v>173</v>
      </c>
      <c r="T3" s="1" t="s">
        <v>174</v>
      </c>
      <c r="U3" s="1">
        <v>2015</v>
      </c>
      <c r="V3" s="1">
        <v>2016</v>
      </c>
      <c r="W3" s="1">
        <v>2017</v>
      </c>
      <c r="X3" s="1">
        <v>2018</v>
      </c>
      <c r="Y3" s="1">
        <v>2019</v>
      </c>
      <c r="Z3" s="1">
        <v>2020</v>
      </c>
      <c r="AA3" s="1">
        <v>2021</v>
      </c>
      <c r="AB3" s="1">
        <v>2022</v>
      </c>
      <c r="AC3" s="1">
        <v>2023</v>
      </c>
      <c r="AD3" s="1">
        <v>2024</v>
      </c>
      <c r="AE3" s="1">
        <v>2025</v>
      </c>
    </row>
    <row r="4" spans="1:31" ht="15" customHeight="1" x14ac:dyDescent="0.25">
      <c r="A4" s="4" t="s">
        <v>31</v>
      </c>
      <c r="B4" s="15">
        <v>2.6</v>
      </c>
      <c r="C4" s="15">
        <v>-1.6</v>
      </c>
      <c r="D4" s="15">
        <v>-2</v>
      </c>
      <c r="E4" s="15">
        <v>-1.5</v>
      </c>
      <c r="F4" s="15">
        <v>-4.9000000000000004</v>
      </c>
      <c r="G4" s="15">
        <v>-6.5</v>
      </c>
      <c r="H4" s="15">
        <v>-3.6</v>
      </c>
      <c r="I4" s="15">
        <v>-3.3</v>
      </c>
      <c r="J4" s="15">
        <v>1.2</v>
      </c>
      <c r="K4" s="15">
        <v>1.9</v>
      </c>
      <c r="L4" s="15">
        <v>0.8</v>
      </c>
      <c r="M4" s="15">
        <v>2.2999999999999998</v>
      </c>
      <c r="N4" s="15">
        <v>0.6</v>
      </c>
      <c r="O4" s="15">
        <v>-5.7</v>
      </c>
      <c r="P4" s="15">
        <v>0.6</v>
      </c>
      <c r="Q4" s="15">
        <v>2.9</v>
      </c>
      <c r="R4" s="15">
        <v>-1.4</v>
      </c>
      <c r="S4" s="15">
        <v>-0.2</v>
      </c>
      <c r="T4" s="15">
        <v>-0.4</v>
      </c>
      <c r="U4" s="15">
        <v>1</v>
      </c>
      <c r="V4" s="15">
        <v>2.2999999999999998</v>
      </c>
      <c r="W4" s="15">
        <v>6.3</v>
      </c>
      <c r="X4" s="15">
        <v>2</v>
      </c>
      <c r="Y4" s="15">
        <v>3.9</v>
      </c>
      <c r="Z4" s="15">
        <v>-1.2</v>
      </c>
      <c r="AA4" s="15">
        <v>7.6</v>
      </c>
      <c r="AB4" s="15">
        <v>2.4</v>
      </c>
      <c r="AC4" s="15">
        <v>-8.6999999999999993</v>
      </c>
      <c r="AD4" s="15">
        <v>-6.9</v>
      </c>
      <c r="AE4" s="15">
        <v>-3.2</v>
      </c>
    </row>
    <row r="5" spans="1:31" ht="15" customHeight="1" x14ac:dyDescent="0.25">
      <c r="A5" s="7" t="s">
        <v>32</v>
      </c>
      <c r="B5" s="17">
        <v>-7.5</v>
      </c>
      <c r="C5" s="17">
        <v>7.6</v>
      </c>
      <c r="D5" s="17">
        <v>-5.4</v>
      </c>
      <c r="E5" s="17">
        <v>4</v>
      </c>
      <c r="F5" s="17">
        <v>-0.2</v>
      </c>
      <c r="G5" s="17">
        <v>-2.1</v>
      </c>
      <c r="H5" s="17">
        <v>-5.2</v>
      </c>
      <c r="I5" s="17">
        <v>3.4</v>
      </c>
      <c r="J5" s="17">
        <v>7.8</v>
      </c>
      <c r="K5" s="17">
        <v>10.199999999999999</v>
      </c>
      <c r="L5" s="17">
        <v>7.6</v>
      </c>
      <c r="M5" s="17">
        <v>3.2</v>
      </c>
      <c r="N5" s="17">
        <v>-1.5</v>
      </c>
      <c r="O5" s="17">
        <v>-8.6</v>
      </c>
      <c r="P5" s="17">
        <v>2.8</v>
      </c>
      <c r="Q5" s="17">
        <v>-2.6</v>
      </c>
      <c r="R5" s="17">
        <v>0.2</v>
      </c>
      <c r="S5" s="17">
        <v>-2.8</v>
      </c>
      <c r="T5" s="17">
        <v>5.7</v>
      </c>
      <c r="U5" s="17">
        <v>1</v>
      </c>
      <c r="V5" s="17">
        <v>2.9</v>
      </c>
      <c r="W5" s="17">
        <v>0.8</v>
      </c>
      <c r="X5" s="17">
        <v>2.6</v>
      </c>
      <c r="Y5" s="17">
        <v>4.7</v>
      </c>
      <c r="Z5" s="17">
        <v>-7</v>
      </c>
      <c r="AA5" s="17">
        <v>6.6</v>
      </c>
      <c r="AB5" s="17">
        <v>-3</v>
      </c>
      <c r="AC5" s="17">
        <v>-3.4</v>
      </c>
      <c r="AD5" s="17">
        <v>-1.5</v>
      </c>
      <c r="AE5" s="17">
        <v>0.4</v>
      </c>
    </row>
    <row r="6" spans="1:31" ht="15" customHeight="1" x14ac:dyDescent="0.25">
      <c r="A6" s="7" t="s">
        <v>33</v>
      </c>
      <c r="B6" s="17">
        <v>-67.7</v>
      </c>
      <c r="C6" s="17">
        <v>150.5</v>
      </c>
      <c r="D6" s="17">
        <v>17.399999999999999</v>
      </c>
      <c r="E6" s="17">
        <v>29.4</v>
      </c>
      <c r="F6" s="17">
        <v>13</v>
      </c>
      <c r="G6" s="17">
        <v>10.3</v>
      </c>
      <c r="H6" s="17">
        <v>21.5</v>
      </c>
      <c r="I6" s="17">
        <v>4.8</v>
      </c>
      <c r="J6" s="17">
        <v>2.6</v>
      </c>
      <c r="K6" s="17">
        <v>57.6</v>
      </c>
      <c r="L6" s="17">
        <v>97.4</v>
      </c>
      <c r="M6" s="17">
        <v>-7.2</v>
      </c>
      <c r="N6" s="17">
        <v>22.4</v>
      </c>
      <c r="O6" s="17">
        <v>-20.399999999999999</v>
      </c>
      <c r="P6" s="17">
        <v>-40.799999999999997</v>
      </c>
      <c r="Q6" s="17">
        <v>-14.2</v>
      </c>
      <c r="R6" s="17">
        <v>-26.7</v>
      </c>
      <c r="S6" s="17">
        <v>-4</v>
      </c>
      <c r="T6" s="17">
        <v>-3.3</v>
      </c>
      <c r="U6" s="17">
        <v>-10.3</v>
      </c>
      <c r="V6" s="17">
        <v>102.1</v>
      </c>
      <c r="W6" s="17">
        <v>19.2</v>
      </c>
      <c r="X6" s="17">
        <v>-2.2000000000000002</v>
      </c>
      <c r="Y6" s="17">
        <v>6.6</v>
      </c>
      <c r="Z6" s="17">
        <v>0.7</v>
      </c>
      <c r="AA6" s="17">
        <v>0.6</v>
      </c>
      <c r="AB6" s="17">
        <v>-1.4</v>
      </c>
      <c r="AC6" s="17">
        <v>-0.2</v>
      </c>
      <c r="AD6" s="17">
        <v>5.2</v>
      </c>
      <c r="AE6" s="17">
        <v>4.0999999999999996</v>
      </c>
    </row>
    <row r="7" spans="1:31" ht="15" customHeight="1" x14ac:dyDescent="0.25">
      <c r="A7" s="7" t="s">
        <v>35</v>
      </c>
      <c r="B7" s="17">
        <v>6.7</v>
      </c>
      <c r="C7" s="17">
        <v>-7.1</v>
      </c>
      <c r="D7" s="17">
        <v>-5.6</v>
      </c>
      <c r="E7" s="17">
        <v>2</v>
      </c>
      <c r="F7" s="17">
        <v>4.8</v>
      </c>
      <c r="G7" s="17">
        <v>-0.6</v>
      </c>
      <c r="H7" s="17">
        <v>6.3</v>
      </c>
      <c r="I7" s="17">
        <v>22.5</v>
      </c>
      <c r="J7" s="17">
        <v>14</v>
      </c>
      <c r="K7" s="17">
        <v>12.8</v>
      </c>
      <c r="L7" s="17">
        <v>17.899999999999999</v>
      </c>
      <c r="M7" s="17">
        <v>7.7</v>
      </c>
      <c r="N7" s="17">
        <v>-1</v>
      </c>
      <c r="O7" s="17">
        <v>-19.100000000000001</v>
      </c>
      <c r="P7" s="17">
        <v>-14.4</v>
      </c>
      <c r="Q7" s="17">
        <v>-16.100000000000001</v>
      </c>
      <c r="R7" s="17">
        <v>-19</v>
      </c>
      <c r="S7" s="17">
        <v>-25.6</v>
      </c>
      <c r="T7" s="17">
        <v>-7.9</v>
      </c>
      <c r="U7" s="17">
        <v>-4.5</v>
      </c>
      <c r="V7" s="17">
        <v>29.8</v>
      </c>
      <c r="W7" s="17">
        <v>16</v>
      </c>
      <c r="X7" s="17">
        <v>37.5</v>
      </c>
      <c r="Y7" s="17">
        <v>21.3</v>
      </c>
      <c r="Z7" s="17">
        <v>1.1000000000000001</v>
      </c>
      <c r="AA7" s="17">
        <v>12.6</v>
      </c>
      <c r="AB7" s="17">
        <v>5.7</v>
      </c>
      <c r="AC7" s="17">
        <v>5.8</v>
      </c>
      <c r="AD7" s="17">
        <v>3.2</v>
      </c>
      <c r="AE7" s="17">
        <v>2.6</v>
      </c>
    </row>
    <row r="8" spans="1:31" ht="15" customHeight="1" x14ac:dyDescent="0.25">
      <c r="A8" s="7" t="s">
        <v>36</v>
      </c>
      <c r="B8" s="17">
        <v>21.1</v>
      </c>
      <c r="C8" s="17">
        <v>1.2</v>
      </c>
      <c r="D8" s="17">
        <v>11</v>
      </c>
      <c r="E8" s="17">
        <v>1.5</v>
      </c>
      <c r="F8" s="17">
        <v>7.2</v>
      </c>
      <c r="G8" s="17">
        <v>-4.3</v>
      </c>
      <c r="H8" s="17">
        <v>3.4</v>
      </c>
      <c r="I8" s="17">
        <v>4.5</v>
      </c>
      <c r="J8" s="17">
        <v>4.7</v>
      </c>
      <c r="K8" s="17">
        <v>6.4</v>
      </c>
      <c r="L8" s="17">
        <v>8</v>
      </c>
      <c r="M8" s="17">
        <v>26.2</v>
      </c>
      <c r="N8" s="17">
        <v>-1.5</v>
      </c>
      <c r="O8" s="17">
        <v>-4.5999999999999996</v>
      </c>
      <c r="P8" s="17">
        <v>10.3</v>
      </c>
      <c r="Q8" s="17">
        <v>-5.9</v>
      </c>
      <c r="R8" s="17">
        <v>2.7</v>
      </c>
      <c r="S8" s="17">
        <v>-7.7</v>
      </c>
      <c r="T8" s="17">
        <v>10.199999999999999</v>
      </c>
      <c r="U8" s="17">
        <v>15.6</v>
      </c>
      <c r="V8" s="17">
        <v>5.3</v>
      </c>
      <c r="W8" s="17">
        <v>10.6</v>
      </c>
      <c r="X8" s="17">
        <v>5.2</v>
      </c>
      <c r="Y8" s="17">
        <v>2</v>
      </c>
      <c r="Z8" s="17">
        <v>3.8</v>
      </c>
      <c r="AA8" s="17">
        <v>-0.9</v>
      </c>
      <c r="AB8" s="17">
        <v>-13</v>
      </c>
      <c r="AC8" s="17">
        <v>-6</v>
      </c>
      <c r="AD8" s="17">
        <v>-3.1</v>
      </c>
      <c r="AE8" s="17">
        <v>1.5</v>
      </c>
    </row>
    <row r="9" spans="1:31" ht="15" customHeight="1" x14ac:dyDescent="0.25">
      <c r="A9" s="7" t="s">
        <v>37</v>
      </c>
      <c r="B9" s="17">
        <v>6.1</v>
      </c>
      <c r="C9" s="17">
        <v>9.6</v>
      </c>
      <c r="D9" s="17">
        <v>1</v>
      </c>
      <c r="E9" s="17">
        <v>4.4000000000000004</v>
      </c>
      <c r="F9" s="17">
        <v>13.3</v>
      </c>
      <c r="G9" s="17">
        <v>-9.8000000000000007</v>
      </c>
      <c r="H9" s="17">
        <v>2.2999999999999998</v>
      </c>
      <c r="I9" s="17">
        <v>13.5</v>
      </c>
      <c r="J9" s="17">
        <v>12.1</v>
      </c>
      <c r="K9" s="17">
        <v>16.7</v>
      </c>
      <c r="L9" s="17">
        <v>11.4</v>
      </c>
      <c r="M9" s="17">
        <v>-5.5</v>
      </c>
      <c r="N9" s="17">
        <v>-16.7</v>
      </c>
      <c r="O9" s="17">
        <v>-20.399999999999999</v>
      </c>
      <c r="P9" s="17">
        <v>-8.9</v>
      </c>
      <c r="Q9" s="17">
        <v>15.8</v>
      </c>
      <c r="R9" s="17">
        <v>-5.5</v>
      </c>
      <c r="S9" s="17">
        <v>-7.8</v>
      </c>
      <c r="T9" s="17">
        <v>6.8</v>
      </c>
      <c r="U9" s="17">
        <v>5.3</v>
      </c>
      <c r="V9" s="17">
        <v>4.7</v>
      </c>
      <c r="W9" s="17">
        <v>11.1</v>
      </c>
      <c r="X9" s="17">
        <v>4.8</v>
      </c>
      <c r="Y9" s="17">
        <v>6.3</v>
      </c>
      <c r="Z9" s="17">
        <v>9.1</v>
      </c>
      <c r="AA9" s="17">
        <v>10</v>
      </c>
      <c r="AB9" s="17">
        <v>-8.5</v>
      </c>
      <c r="AC9" s="17">
        <v>-10.199999999999999</v>
      </c>
      <c r="AD9" s="17">
        <v>-2</v>
      </c>
      <c r="AE9" s="17">
        <v>2.1</v>
      </c>
    </row>
    <row r="10" spans="1:31" ht="15" customHeight="1" x14ac:dyDescent="0.25">
      <c r="A10" s="7" t="s">
        <v>38</v>
      </c>
      <c r="B10" s="17">
        <v>22.6</v>
      </c>
      <c r="C10" s="17">
        <v>22.2</v>
      </c>
      <c r="D10" s="17">
        <v>-5.6</v>
      </c>
      <c r="E10" s="17">
        <v>-2.1</v>
      </c>
      <c r="F10" s="17">
        <v>-5.8</v>
      </c>
      <c r="G10" s="17">
        <v>10</v>
      </c>
      <c r="H10" s="17">
        <v>35.700000000000003</v>
      </c>
      <c r="I10" s="17">
        <v>35.9</v>
      </c>
      <c r="J10" s="17">
        <v>26.1</v>
      </c>
      <c r="K10" s="17">
        <v>39.4</v>
      </c>
      <c r="L10" s="17">
        <v>44.6</v>
      </c>
      <c r="M10" s="17">
        <v>-4</v>
      </c>
      <c r="N10" s="17">
        <v>-29</v>
      </c>
      <c r="O10" s="17">
        <v>-36</v>
      </c>
      <c r="P10" s="17">
        <v>-9.4</v>
      </c>
      <c r="Q10" s="17">
        <v>9.6999999999999993</v>
      </c>
      <c r="R10" s="17">
        <v>10.5</v>
      </c>
      <c r="S10" s="17">
        <v>15.4</v>
      </c>
      <c r="T10" s="17">
        <v>19.600000000000001</v>
      </c>
      <c r="U10" s="17">
        <v>7.5</v>
      </c>
      <c r="V10" s="17">
        <v>16.5</v>
      </c>
      <c r="W10" s="17">
        <v>11.1</v>
      </c>
      <c r="X10" s="17">
        <v>-1.5</v>
      </c>
      <c r="Y10" s="17">
        <v>11.7</v>
      </c>
      <c r="Z10" s="17">
        <v>14</v>
      </c>
      <c r="AA10" s="17">
        <v>-3.5</v>
      </c>
      <c r="AB10" s="17">
        <v>4.8</v>
      </c>
      <c r="AC10" s="17">
        <v>14.1</v>
      </c>
      <c r="AD10" s="17">
        <v>-3.5</v>
      </c>
      <c r="AE10" s="17">
        <v>1.8</v>
      </c>
    </row>
    <row r="11" spans="1:31" ht="15" customHeight="1" x14ac:dyDescent="0.25">
      <c r="A11" s="7" t="s">
        <v>39</v>
      </c>
      <c r="B11" s="17">
        <v>2.7</v>
      </c>
      <c r="C11" s="17">
        <v>15.3</v>
      </c>
      <c r="D11" s="17">
        <v>10.199999999999999</v>
      </c>
      <c r="E11" s="17">
        <v>8.9</v>
      </c>
      <c r="F11" s="17">
        <v>6</v>
      </c>
      <c r="G11" s="17">
        <v>-10.199999999999999</v>
      </c>
      <c r="H11" s="17">
        <v>-0.5</v>
      </c>
      <c r="I11" s="17">
        <v>11.3</v>
      </c>
      <c r="J11" s="17">
        <v>11.2</v>
      </c>
      <c r="K11" s="17">
        <v>5</v>
      </c>
      <c r="L11" s="17">
        <v>3.8</v>
      </c>
      <c r="M11" s="17">
        <v>0.6</v>
      </c>
      <c r="N11" s="17">
        <v>-9.6</v>
      </c>
      <c r="O11" s="17">
        <v>-12.5</v>
      </c>
      <c r="P11" s="17">
        <v>25.6</v>
      </c>
      <c r="Q11" s="17">
        <v>5.9</v>
      </c>
      <c r="R11" s="17">
        <v>-1.6</v>
      </c>
      <c r="S11" s="17">
        <v>-5.5</v>
      </c>
      <c r="T11" s="17">
        <v>-5.4</v>
      </c>
      <c r="U11" s="17">
        <v>1.7</v>
      </c>
      <c r="V11" s="17">
        <v>10.6</v>
      </c>
      <c r="W11" s="17">
        <v>4.0999999999999996</v>
      </c>
      <c r="X11" s="17">
        <v>4.7</v>
      </c>
      <c r="Y11" s="17">
        <v>-4.2</v>
      </c>
      <c r="Z11" s="17">
        <v>-3.2</v>
      </c>
      <c r="AA11" s="17">
        <v>1.9</v>
      </c>
      <c r="AB11" s="17">
        <v>5</v>
      </c>
      <c r="AC11" s="17">
        <v>-12.5</v>
      </c>
      <c r="AD11" s="17">
        <v>-9.8000000000000007</v>
      </c>
      <c r="AE11" s="17">
        <v>-2.4</v>
      </c>
    </row>
    <row r="12" spans="1:31" ht="15" customHeight="1" x14ac:dyDescent="0.25">
      <c r="A12" s="7" t="s">
        <v>40</v>
      </c>
      <c r="B12" s="17">
        <v>-2.6</v>
      </c>
      <c r="C12" s="17">
        <v>1.6</v>
      </c>
      <c r="D12" s="17">
        <v>3.4</v>
      </c>
      <c r="E12" s="17">
        <v>5.9</v>
      </c>
      <c r="F12" s="17">
        <v>3.6</v>
      </c>
      <c r="G12" s="17">
        <v>-0.6</v>
      </c>
      <c r="H12" s="17">
        <v>2.5</v>
      </c>
      <c r="I12" s="17">
        <v>3.2</v>
      </c>
      <c r="J12" s="17">
        <v>3</v>
      </c>
      <c r="K12" s="17">
        <v>5</v>
      </c>
      <c r="L12" s="17">
        <v>5.4</v>
      </c>
      <c r="M12" s="17">
        <v>4</v>
      </c>
      <c r="N12" s="17">
        <v>-3</v>
      </c>
      <c r="O12" s="17">
        <v>-9.1999999999999993</v>
      </c>
      <c r="P12" s="17">
        <v>2.1</v>
      </c>
      <c r="Q12" s="17">
        <v>0.9</v>
      </c>
      <c r="R12" s="17">
        <v>-2.2000000000000002</v>
      </c>
      <c r="S12" s="17">
        <v>-0.4</v>
      </c>
      <c r="T12" s="17">
        <v>-1.9</v>
      </c>
      <c r="U12" s="17">
        <v>-1.1000000000000001</v>
      </c>
      <c r="V12" s="17">
        <v>2.8</v>
      </c>
      <c r="W12" s="17">
        <v>6.1</v>
      </c>
      <c r="X12" s="17">
        <v>3.2</v>
      </c>
      <c r="Y12" s="17">
        <v>2.5</v>
      </c>
      <c r="Z12" s="17">
        <v>-8.5</v>
      </c>
      <c r="AA12" s="17">
        <v>13.7</v>
      </c>
      <c r="AB12" s="17">
        <v>-0.8</v>
      </c>
      <c r="AC12" s="17">
        <v>-5</v>
      </c>
      <c r="AD12" s="17">
        <v>-5.0999999999999996</v>
      </c>
      <c r="AE12" s="17">
        <v>-2</v>
      </c>
    </row>
    <row r="13" spans="1:31" ht="15" customHeight="1" x14ac:dyDescent="0.25">
      <c r="A13" s="7" t="s">
        <v>41</v>
      </c>
      <c r="B13" s="17">
        <v>-0.1</v>
      </c>
      <c r="C13" s="17">
        <v>0.3</v>
      </c>
      <c r="D13" s="17">
        <v>0.5</v>
      </c>
      <c r="E13" s="17">
        <v>1.4</v>
      </c>
      <c r="F13" s="17">
        <v>-3.3</v>
      </c>
      <c r="G13" s="17">
        <v>-5.9</v>
      </c>
      <c r="H13" s="17">
        <v>-5.9</v>
      </c>
      <c r="I13" s="17">
        <v>-2</v>
      </c>
      <c r="J13" s="17">
        <v>-3.3</v>
      </c>
      <c r="K13" s="17">
        <v>-4.3</v>
      </c>
      <c r="L13" s="17">
        <v>6.1</v>
      </c>
      <c r="M13" s="17">
        <v>-1.8</v>
      </c>
      <c r="N13" s="17">
        <v>-3.1</v>
      </c>
      <c r="O13" s="17">
        <v>-3.2</v>
      </c>
      <c r="P13" s="17">
        <v>4.3</v>
      </c>
      <c r="Q13" s="17">
        <v>10</v>
      </c>
      <c r="R13" s="17">
        <v>3.3</v>
      </c>
      <c r="S13" s="17">
        <v>-0.8</v>
      </c>
      <c r="T13" s="17">
        <v>2.9</v>
      </c>
      <c r="U13" s="17">
        <v>-0.7</v>
      </c>
      <c r="V13" s="17">
        <v>5</v>
      </c>
      <c r="W13" s="17">
        <v>0.9</v>
      </c>
      <c r="X13" s="17">
        <v>3</v>
      </c>
      <c r="Y13" s="17">
        <v>1.5</v>
      </c>
      <c r="Z13" s="17">
        <v>4.5999999999999996</v>
      </c>
      <c r="AA13" s="17">
        <v>-2.2999999999999998</v>
      </c>
      <c r="AB13" s="17">
        <v>-2.2000000000000002</v>
      </c>
      <c r="AC13" s="17">
        <v>-3.4</v>
      </c>
      <c r="AD13" s="17">
        <v>-5</v>
      </c>
      <c r="AE13" s="17">
        <v>-2.9</v>
      </c>
    </row>
    <row r="14" spans="1:31" ht="15" customHeight="1" x14ac:dyDescent="0.25">
      <c r="A14" s="7" t="s">
        <v>42</v>
      </c>
      <c r="B14" s="17">
        <v>4.5</v>
      </c>
      <c r="C14" s="17">
        <v>-8</v>
      </c>
      <c r="D14" s="17">
        <v>24.9</v>
      </c>
      <c r="E14" s="17">
        <v>3.8</v>
      </c>
      <c r="F14" s="17">
        <v>3.3</v>
      </c>
      <c r="G14" s="17">
        <v>-7.8</v>
      </c>
      <c r="H14" s="17">
        <v>4.9000000000000004</v>
      </c>
      <c r="I14" s="17">
        <v>18.600000000000001</v>
      </c>
      <c r="J14" s="17">
        <v>17</v>
      </c>
      <c r="K14" s="17">
        <v>-9.1999999999999993</v>
      </c>
      <c r="L14" s="17">
        <v>17.7</v>
      </c>
      <c r="M14" s="17">
        <v>14.4</v>
      </c>
      <c r="N14" s="17">
        <v>-23.9</v>
      </c>
      <c r="O14" s="17">
        <v>-19.600000000000001</v>
      </c>
      <c r="P14" s="17">
        <v>-26.2</v>
      </c>
      <c r="Q14" s="17">
        <v>-14.6</v>
      </c>
      <c r="R14" s="17">
        <v>-37.9</v>
      </c>
      <c r="S14" s="17">
        <v>-31.1</v>
      </c>
      <c r="T14" s="17">
        <v>-53.3</v>
      </c>
      <c r="U14" s="17">
        <v>-25.8</v>
      </c>
      <c r="V14" s="17">
        <v>-11.5</v>
      </c>
      <c r="W14" s="17">
        <v>-7</v>
      </c>
      <c r="X14" s="17">
        <v>22.5</v>
      </c>
      <c r="Y14" s="17">
        <v>16.899999999999999</v>
      </c>
      <c r="Z14" s="17">
        <v>19</v>
      </c>
      <c r="AA14" s="17">
        <v>27.3</v>
      </c>
      <c r="AB14" s="17">
        <v>33.700000000000003</v>
      </c>
      <c r="AC14" s="17">
        <v>20.7</v>
      </c>
      <c r="AD14" s="17">
        <v>14.5</v>
      </c>
      <c r="AE14" s="17">
        <v>11.2</v>
      </c>
    </row>
    <row r="15" spans="1:31" ht="15" customHeight="1" x14ac:dyDescent="0.25">
      <c r="A15" s="7" t="s">
        <v>43</v>
      </c>
      <c r="B15" s="17">
        <v>13.8</v>
      </c>
      <c r="C15" s="17">
        <v>-1.4</v>
      </c>
      <c r="D15" s="17">
        <v>-15.6</v>
      </c>
      <c r="E15" s="17">
        <v>-6.3</v>
      </c>
      <c r="F15" s="17">
        <v>13.8</v>
      </c>
      <c r="G15" s="17">
        <v>27.8</v>
      </c>
      <c r="H15" s="17">
        <v>15.7</v>
      </c>
      <c r="I15" s="17">
        <v>6.5</v>
      </c>
      <c r="J15" s="17">
        <v>11.7</v>
      </c>
      <c r="K15" s="17">
        <v>-12.9</v>
      </c>
      <c r="L15" s="17">
        <v>-16.600000000000001</v>
      </c>
      <c r="M15" s="17">
        <v>6.6</v>
      </c>
      <c r="N15" s="17">
        <v>6.2</v>
      </c>
      <c r="O15" s="17">
        <v>-3.4</v>
      </c>
      <c r="P15" s="17">
        <v>-24.7</v>
      </c>
      <c r="Q15" s="17">
        <v>-27.4</v>
      </c>
      <c r="R15" s="17">
        <v>-9.9</v>
      </c>
      <c r="S15" s="17">
        <v>-6</v>
      </c>
      <c r="T15" s="17">
        <v>11</v>
      </c>
      <c r="U15" s="17">
        <v>16.8</v>
      </c>
      <c r="V15" s="17">
        <v>9.6999999999999993</v>
      </c>
      <c r="W15" s="17">
        <v>16</v>
      </c>
      <c r="X15" s="17">
        <v>11.3</v>
      </c>
      <c r="Y15" s="17">
        <v>7</v>
      </c>
      <c r="Z15" s="17">
        <v>21.5</v>
      </c>
      <c r="AA15" s="17">
        <v>-4.3</v>
      </c>
      <c r="AB15" s="17">
        <v>14.6</v>
      </c>
      <c r="AC15" s="17">
        <v>-12.3</v>
      </c>
      <c r="AD15" s="17">
        <v>-8.6</v>
      </c>
      <c r="AE15" s="17">
        <v>-3.1</v>
      </c>
    </row>
    <row r="16" spans="1:31" ht="15" customHeight="1" x14ac:dyDescent="0.25">
      <c r="A16" s="7" t="s">
        <v>44</v>
      </c>
      <c r="B16" s="17">
        <v>18.100000000000001</v>
      </c>
      <c r="C16" s="17">
        <v>14.2</v>
      </c>
      <c r="D16" s="17">
        <v>3.8</v>
      </c>
      <c r="E16" s="17">
        <v>11.8</v>
      </c>
      <c r="F16" s="17">
        <v>8.8000000000000007</v>
      </c>
      <c r="G16" s="17">
        <v>5.0999999999999996</v>
      </c>
      <c r="H16" s="17">
        <v>3.7</v>
      </c>
      <c r="I16" s="17">
        <v>13.4</v>
      </c>
      <c r="J16" s="17">
        <v>10.8</v>
      </c>
      <c r="K16" s="17">
        <v>16.8</v>
      </c>
      <c r="L16" s="17">
        <v>3.8</v>
      </c>
      <c r="M16" s="17">
        <v>-8</v>
      </c>
      <c r="N16" s="17">
        <v>-16.7</v>
      </c>
      <c r="O16" s="17">
        <v>-37.6</v>
      </c>
      <c r="P16" s="17">
        <v>-32.9</v>
      </c>
      <c r="Q16" s="17">
        <v>-30.1</v>
      </c>
      <c r="R16" s="17">
        <v>-24.3</v>
      </c>
      <c r="S16" s="17">
        <v>5.8</v>
      </c>
      <c r="T16" s="17">
        <v>15.1</v>
      </c>
      <c r="U16" s="17">
        <v>6.5</v>
      </c>
      <c r="V16" s="17">
        <v>21.1</v>
      </c>
      <c r="W16" s="17">
        <v>21.7</v>
      </c>
      <c r="X16" s="17">
        <v>20.399999999999999</v>
      </c>
      <c r="Y16" s="17">
        <v>-0.3</v>
      </c>
      <c r="Z16" s="17">
        <v>-7.6</v>
      </c>
      <c r="AA16" s="17">
        <v>4.5</v>
      </c>
      <c r="AB16" s="17">
        <v>21.8</v>
      </c>
      <c r="AC16" s="17">
        <v>3.7</v>
      </c>
      <c r="AD16" s="17">
        <v>4.0999999999999996</v>
      </c>
      <c r="AE16" s="17">
        <v>6.5</v>
      </c>
    </row>
    <row r="17" spans="1:32" ht="15" customHeight="1" x14ac:dyDescent="0.25">
      <c r="A17" s="7" t="s">
        <v>45</v>
      </c>
      <c r="B17" s="17">
        <v>-1.6</v>
      </c>
      <c r="C17" s="17">
        <v>-1.7</v>
      </c>
      <c r="D17" s="17">
        <v>-0.4</v>
      </c>
      <c r="E17" s="17">
        <v>1.8</v>
      </c>
      <c r="F17" s="17">
        <v>4.8</v>
      </c>
      <c r="G17" s="17">
        <v>1.3</v>
      </c>
      <c r="H17" s="17">
        <v>2.2000000000000002</v>
      </c>
      <c r="I17" s="17">
        <v>3.6</v>
      </c>
      <c r="J17" s="17">
        <v>2.6</v>
      </c>
      <c r="K17" s="17">
        <v>6.2</v>
      </c>
      <c r="L17" s="17">
        <v>4.8</v>
      </c>
      <c r="M17" s="17">
        <v>0.9</v>
      </c>
      <c r="N17" s="17">
        <v>-2</v>
      </c>
      <c r="O17" s="17">
        <v>-10</v>
      </c>
      <c r="P17" s="17">
        <v>0.2</v>
      </c>
      <c r="Q17" s="17">
        <v>-6.6</v>
      </c>
      <c r="R17" s="17">
        <v>-9</v>
      </c>
      <c r="S17" s="17">
        <v>-5.4</v>
      </c>
      <c r="T17" s="17">
        <v>-7.9</v>
      </c>
      <c r="U17" s="17">
        <v>-2.4</v>
      </c>
      <c r="V17" s="17">
        <v>0.1</v>
      </c>
      <c r="W17" s="17">
        <v>1.1000000000000001</v>
      </c>
      <c r="X17" s="17">
        <v>1.1000000000000001</v>
      </c>
      <c r="Y17" s="17">
        <v>-0.8</v>
      </c>
      <c r="Z17" s="17">
        <v>-7.7</v>
      </c>
      <c r="AA17" s="17">
        <v>50.1</v>
      </c>
      <c r="AB17" s="17">
        <v>13.9</v>
      </c>
      <c r="AC17" s="17">
        <v>3.7</v>
      </c>
      <c r="AD17" s="17">
        <v>-1.2</v>
      </c>
      <c r="AE17" s="17">
        <v>-0.8</v>
      </c>
    </row>
    <row r="18" spans="1:32" ht="15" customHeight="1" x14ac:dyDescent="0.25">
      <c r="A18" s="7" t="s">
        <v>46</v>
      </c>
      <c r="B18" s="17">
        <v>37.1</v>
      </c>
      <c r="C18" s="17">
        <v>-37.200000000000003</v>
      </c>
      <c r="D18" s="17">
        <v>19.2</v>
      </c>
      <c r="E18" s="17">
        <v>1.1000000000000001</v>
      </c>
      <c r="F18" s="17">
        <v>12.4</v>
      </c>
      <c r="G18" s="17">
        <v>-2.7</v>
      </c>
      <c r="H18" s="17">
        <v>-38.9</v>
      </c>
      <c r="I18" s="17">
        <v>-9.1999999999999993</v>
      </c>
      <c r="J18" s="17">
        <v>62</v>
      </c>
      <c r="K18" s="17">
        <v>17.899999999999999</v>
      </c>
      <c r="L18" s="17">
        <v>34.5</v>
      </c>
      <c r="M18" s="17">
        <v>41.8</v>
      </c>
      <c r="N18" s="17">
        <v>-11.8</v>
      </c>
      <c r="O18" s="17">
        <v>-52.7</v>
      </c>
      <c r="P18" s="17">
        <v>-28.4</v>
      </c>
      <c r="Q18" s="17">
        <v>-1.8</v>
      </c>
      <c r="R18" s="17">
        <v>25.8</v>
      </c>
      <c r="S18" s="17">
        <v>-6.6</v>
      </c>
      <c r="T18" s="17">
        <v>10.9</v>
      </c>
      <c r="U18" s="17">
        <v>5.3</v>
      </c>
      <c r="V18" s="17">
        <v>-17.7</v>
      </c>
      <c r="W18" s="17">
        <v>-0.2</v>
      </c>
      <c r="X18" s="17">
        <v>26.3</v>
      </c>
      <c r="Y18" s="17">
        <v>3.8</v>
      </c>
      <c r="Z18" s="17">
        <v>-3.7</v>
      </c>
      <c r="AA18" s="17">
        <v>10.4</v>
      </c>
      <c r="AB18" s="17">
        <v>-11.4</v>
      </c>
      <c r="AC18" s="17">
        <v>11.1</v>
      </c>
      <c r="AD18" s="17">
        <v>2.1</v>
      </c>
      <c r="AE18" s="17">
        <v>3</v>
      </c>
    </row>
    <row r="19" spans="1:32" ht="15" customHeight="1" x14ac:dyDescent="0.25">
      <c r="A19" s="7" t="s">
        <v>47</v>
      </c>
      <c r="B19" s="17">
        <v>1.1000000000000001</v>
      </c>
      <c r="C19" s="17">
        <v>-11.3</v>
      </c>
      <c r="D19" s="17">
        <v>-6.4</v>
      </c>
      <c r="E19" s="17">
        <v>5.8</v>
      </c>
      <c r="F19" s="17">
        <v>9.3000000000000007</v>
      </c>
      <c r="G19" s="17">
        <v>-3.6</v>
      </c>
      <c r="H19" s="17">
        <v>-10.3</v>
      </c>
      <c r="I19" s="17">
        <v>14.4</v>
      </c>
      <c r="J19" s="17">
        <v>66.599999999999994</v>
      </c>
      <c r="K19" s="17">
        <v>0</v>
      </c>
      <c r="L19" s="17">
        <v>21.2</v>
      </c>
      <c r="M19" s="17">
        <v>14.9</v>
      </c>
      <c r="N19" s="17">
        <v>24.3</v>
      </c>
      <c r="O19" s="17">
        <v>-7.2</v>
      </c>
      <c r="P19" s="17">
        <v>-29.7</v>
      </c>
      <c r="Q19" s="17">
        <v>1</v>
      </c>
      <c r="R19" s="17">
        <v>2.2999999999999998</v>
      </c>
      <c r="S19" s="17">
        <v>11.5</v>
      </c>
      <c r="T19" s="17">
        <v>16.899999999999999</v>
      </c>
      <c r="U19" s="17">
        <v>14.9</v>
      </c>
      <c r="V19" s="17">
        <v>6.8</v>
      </c>
      <c r="W19" s="17">
        <v>-4.5999999999999996</v>
      </c>
      <c r="X19" s="17">
        <v>5.9</v>
      </c>
      <c r="Y19" s="17">
        <v>14.7</v>
      </c>
      <c r="Z19" s="17">
        <v>5.8</v>
      </c>
      <c r="AA19" s="17">
        <v>0.8</v>
      </c>
      <c r="AB19" s="17">
        <v>19.3</v>
      </c>
      <c r="AC19" s="17">
        <v>1.2</v>
      </c>
      <c r="AD19" s="17">
        <v>1.5</v>
      </c>
      <c r="AE19" s="17">
        <v>2.8</v>
      </c>
    </row>
    <row r="20" spans="1:32" ht="15" customHeight="1" x14ac:dyDescent="0.25">
      <c r="A20" s="7" t="s">
        <v>48</v>
      </c>
      <c r="B20" s="17">
        <v>-4.8</v>
      </c>
      <c r="C20" s="17">
        <v>3.8</v>
      </c>
      <c r="D20" s="17">
        <v>5.4</v>
      </c>
      <c r="E20" s="17">
        <v>-2.2000000000000002</v>
      </c>
      <c r="F20" s="17">
        <v>1.1000000000000001</v>
      </c>
      <c r="G20" s="17">
        <v>-11.1</v>
      </c>
      <c r="H20" s="17">
        <v>2.5</v>
      </c>
      <c r="I20" s="17">
        <v>9.4</v>
      </c>
      <c r="J20" s="17">
        <v>10.6</v>
      </c>
      <c r="K20" s="17">
        <v>-1.9</v>
      </c>
      <c r="L20" s="17">
        <v>23.7</v>
      </c>
      <c r="M20" s="17">
        <v>36.9</v>
      </c>
      <c r="N20" s="17">
        <v>7.3</v>
      </c>
      <c r="O20" s="17">
        <v>-21.1</v>
      </c>
      <c r="P20" s="17">
        <v>-12.4</v>
      </c>
      <c r="Q20" s="17">
        <v>5</v>
      </c>
      <c r="R20" s="17">
        <v>4.5</v>
      </c>
      <c r="S20" s="17">
        <v>21.1</v>
      </c>
      <c r="T20" s="17">
        <v>11.2</v>
      </c>
      <c r="U20" s="17">
        <v>8.9</v>
      </c>
      <c r="V20" s="17">
        <v>9.4</v>
      </c>
      <c r="W20" s="17">
        <v>-8.8000000000000007</v>
      </c>
      <c r="X20" s="17">
        <v>3.3</v>
      </c>
      <c r="Y20" s="17">
        <v>8.3000000000000007</v>
      </c>
      <c r="Z20" s="17">
        <v>-0.7</v>
      </c>
      <c r="AA20" s="17">
        <v>8.4</v>
      </c>
      <c r="AB20" s="17">
        <v>-14.3</v>
      </c>
      <c r="AC20" s="17">
        <v>-9.4</v>
      </c>
      <c r="AD20" s="17">
        <v>-10.1</v>
      </c>
      <c r="AE20" s="17">
        <v>-1.5</v>
      </c>
    </row>
    <row r="21" spans="1:32" ht="15" customHeight="1" x14ac:dyDescent="0.25">
      <c r="A21" s="7" t="s">
        <v>49</v>
      </c>
      <c r="B21" s="17"/>
      <c r="C21" s="17"/>
      <c r="D21" s="17"/>
      <c r="E21" s="17"/>
      <c r="F21" s="17"/>
      <c r="G21" s="17">
        <v>16.8</v>
      </c>
      <c r="H21" s="17">
        <v>8.9</v>
      </c>
      <c r="I21" s="17">
        <v>33</v>
      </c>
      <c r="J21" s="17">
        <v>4.2</v>
      </c>
      <c r="K21" s="17">
        <v>3.8</v>
      </c>
      <c r="L21" s="17">
        <v>7.2</v>
      </c>
      <c r="M21" s="17">
        <v>10.4</v>
      </c>
      <c r="N21" s="17">
        <v>-19.100000000000001</v>
      </c>
      <c r="O21" s="17">
        <v>-24.7</v>
      </c>
      <c r="P21" s="17">
        <v>-17.2</v>
      </c>
      <c r="Q21" s="17">
        <v>5.8</v>
      </c>
      <c r="R21" s="17">
        <v>-23.9</v>
      </c>
      <c r="S21" s="17">
        <v>-2.8</v>
      </c>
      <c r="T21" s="17">
        <v>-0.2</v>
      </c>
      <c r="U21" s="17">
        <v>33.700000000000003</v>
      </c>
      <c r="V21" s="17">
        <v>26.6</v>
      </c>
      <c r="W21" s="17">
        <v>36.4</v>
      </c>
      <c r="X21" s="17">
        <v>20.3</v>
      </c>
      <c r="Y21" s="17">
        <v>0.1</v>
      </c>
      <c r="Z21" s="17">
        <v>-7.1</v>
      </c>
      <c r="AA21" s="17">
        <v>12.8</v>
      </c>
      <c r="AB21" s="17">
        <v>-2.9</v>
      </c>
      <c r="AC21" s="17">
        <v>-7.3</v>
      </c>
      <c r="AD21" s="17">
        <v>2.8</v>
      </c>
      <c r="AE21" s="17">
        <v>3.2</v>
      </c>
    </row>
    <row r="22" spans="1:32" ht="15" customHeight="1" x14ac:dyDescent="0.25">
      <c r="A22" s="7" t="s">
        <v>50</v>
      </c>
      <c r="B22" s="17">
        <v>4.2</v>
      </c>
      <c r="C22" s="17">
        <v>5.9</v>
      </c>
      <c r="D22" s="17">
        <v>1.3</v>
      </c>
      <c r="E22" s="17">
        <v>2.8</v>
      </c>
      <c r="F22" s="17">
        <v>1.4</v>
      </c>
      <c r="G22" s="17">
        <v>3</v>
      </c>
      <c r="H22" s="17">
        <v>-5.7</v>
      </c>
      <c r="I22" s="17">
        <v>-4</v>
      </c>
      <c r="J22" s="17">
        <v>4.5999999999999996</v>
      </c>
      <c r="K22" s="17">
        <v>5.7</v>
      </c>
      <c r="L22" s="17">
        <v>5.9</v>
      </c>
      <c r="M22" s="17">
        <v>5.0999999999999996</v>
      </c>
      <c r="N22" s="17">
        <v>0.8</v>
      </c>
      <c r="O22" s="17">
        <v>-14.7</v>
      </c>
      <c r="P22" s="17">
        <v>-16</v>
      </c>
      <c r="Q22" s="17">
        <v>-3.6</v>
      </c>
      <c r="R22" s="17">
        <v>-12.9</v>
      </c>
      <c r="S22" s="17">
        <v>-12.2</v>
      </c>
      <c r="T22" s="17">
        <v>6.1</v>
      </c>
      <c r="U22" s="17">
        <v>20.100000000000001</v>
      </c>
      <c r="V22" s="17">
        <v>21.7</v>
      </c>
      <c r="W22" s="17">
        <v>12.3</v>
      </c>
      <c r="X22" s="17">
        <v>9.3000000000000007</v>
      </c>
      <c r="Y22" s="17">
        <v>3.4</v>
      </c>
      <c r="Z22" s="17">
        <v>-0.6</v>
      </c>
      <c r="AA22" s="17">
        <v>5.7</v>
      </c>
      <c r="AB22" s="17">
        <v>1</v>
      </c>
      <c r="AC22" s="17">
        <v>-1.3</v>
      </c>
      <c r="AD22" s="17">
        <v>-1.8</v>
      </c>
      <c r="AE22" s="17">
        <v>1.4</v>
      </c>
    </row>
    <row r="23" spans="1:32" ht="15" customHeight="1" x14ac:dyDescent="0.25">
      <c r="A23" s="7" t="s">
        <v>51</v>
      </c>
      <c r="B23" s="17">
        <v>-1.1000000000000001</v>
      </c>
      <c r="C23" s="17">
        <v>20.9</v>
      </c>
      <c r="D23" s="17">
        <v>11.7</v>
      </c>
      <c r="E23" s="17">
        <v>12.1</v>
      </c>
      <c r="F23" s="17">
        <v>10.3</v>
      </c>
      <c r="G23" s="17">
        <v>-7.6</v>
      </c>
      <c r="H23" s="17">
        <v>7.2</v>
      </c>
      <c r="I23" s="17">
        <v>-0.8</v>
      </c>
      <c r="J23" s="17">
        <v>4.5</v>
      </c>
      <c r="K23" s="17">
        <v>9.6999999999999993</v>
      </c>
      <c r="L23" s="17">
        <v>9.6</v>
      </c>
      <c r="M23" s="17">
        <v>13.1</v>
      </c>
      <c r="N23" s="17">
        <v>6.2</v>
      </c>
      <c r="O23" s="17">
        <v>-2.2999999999999998</v>
      </c>
      <c r="P23" s="17">
        <v>-4.2</v>
      </c>
      <c r="Q23" s="17">
        <v>1.2</v>
      </c>
      <c r="R23" s="17">
        <v>5.0999999999999996</v>
      </c>
      <c r="S23" s="17">
        <v>0.9</v>
      </c>
      <c r="T23" s="17">
        <v>8.4</v>
      </c>
      <c r="U23" s="17">
        <v>-11.5</v>
      </c>
      <c r="V23" s="17">
        <v>-2.9</v>
      </c>
      <c r="W23" s="17">
        <v>-2.6</v>
      </c>
      <c r="X23" s="17">
        <v>-10.1</v>
      </c>
      <c r="Y23" s="17">
        <v>4.3</v>
      </c>
      <c r="Z23" s="17">
        <v>5.7</v>
      </c>
      <c r="AA23" s="17">
        <v>15.3</v>
      </c>
      <c r="AB23" s="17">
        <v>-0.3</v>
      </c>
      <c r="AC23" s="17">
        <v>-1.4</v>
      </c>
      <c r="AD23" s="17">
        <v>-4.2</v>
      </c>
      <c r="AE23" s="17">
        <v>1.1000000000000001</v>
      </c>
    </row>
    <row r="24" spans="1:32" ht="15" customHeight="1" x14ac:dyDescent="0.25">
      <c r="A24" s="7" t="s">
        <v>52</v>
      </c>
      <c r="B24" s="17">
        <v>0.8</v>
      </c>
      <c r="C24" s="17">
        <v>10.5</v>
      </c>
      <c r="D24" s="17">
        <v>10.199999999999999</v>
      </c>
      <c r="E24" s="17">
        <v>6.9</v>
      </c>
      <c r="F24" s="17">
        <v>5.2</v>
      </c>
      <c r="G24" s="17">
        <v>-2.8</v>
      </c>
      <c r="H24" s="17">
        <v>-3.9</v>
      </c>
      <c r="I24" s="17">
        <v>-15.9</v>
      </c>
      <c r="J24" s="17">
        <v>-2.4</v>
      </c>
      <c r="K24" s="17">
        <v>0.5</v>
      </c>
      <c r="L24" s="17">
        <v>-6.2</v>
      </c>
      <c r="M24" s="17">
        <v>-4.8</v>
      </c>
      <c r="N24" s="17">
        <v>-13</v>
      </c>
      <c r="O24" s="17">
        <v>-14.4</v>
      </c>
      <c r="P24" s="17">
        <v>-10.4</v>
      </c>
      <c r="Q24" s="17">
        <v>-11.7</v>
      </c>
      <c r="R24" s="17">
        <v>-7.3</v>
      </c>
      <c r="S24" s="17">
        <v>-14.2</v>
      </c>
      <c r="T24" s="17">
        <v>-0.8</v>
      </c>
      <c r="U24" s="17">
        <v>1</v>
      </c>
      <c r="V24" s="17">
        <v>6.3</v>
      </c>
      <c r="W24" s="17">
        <v>8.6999999999999993</v>
      </c>
      <c r="X24" s="17">
        <v>6.6</v>
      </c>
      <c r="Y24" s="17">
        <v>1.4</v>
      </c>
      <c r="Z24" s="17">
        <v>-6.9</v>
      </c>
      <c r="AA24" s="17">
        <v>14.8</v>
      </c>
      <c r="AB24" s="17">
        <v>3.1</v>
      </c>
      <c r="AC24" s="17">
        <v>-1.1000000000000001</v>
      </c>
      <c r="AD24" s="17">
        <v>2.5</v>
      </c>
      <c r="AE24" s="17">
        <v>3.8</v>
      </c>
    </row>
    <row r="25" spans="1:32" ht="15" customHeight="1" x14ac:dyDescent="0.25">
      <c r="A25" s="7" t="s">
        <v>53</v>
      </c>
      <c r="B25" s="17">
        <v>67.8</v>
      </c>
      <c r="C25" s="17">
        <v>-8.8000000000000007</v>
      </c>
      <c r="D25" s="17">
        <v>-6.1</v>
      </c>
      <c r="E25" s="17">
        <v>-19.3</v>
      </c>
      <c r="F25" s="17">
        <v>67.599999999999994</v>
      </c>
      <c r="G25" s="17">
        <v>62.4</v>
      </c>
      <c r="H25" s="17">
        <v>68.900000000000006</v>
      </c>
      <c r="I25" s="17">
        <v>20.399999999999999</v>
      </c>
      <c r="J25" s="17">
        <v>-2.2000000000000002</v>
      </c>
      <c r="K25" s="17">
        <v>35.700000000000003</v>
      </c>
      <c r="L25" s="17">
        <v>-6.3</v>
      </c>
      <c r="M25" s="17">
        <v>50.6</v>
      </c>
      <c r="N25" s="17">
        <v>40.9</v>
      </c>
      <c r="O25" s="17">
        <v>-14.2</v>
      </c>
      <c r="P25" s="17">
        <v>2.2000000000000002</v>
      </c>
      <c r="Q25" s="17">
        <v>-10.199999999999999</v>
      </c>
      <c r="R25" s="17">
        <v>5.0999999999999996</v>
      </c>
      <c r="S25" s="17">
        <v>-11.2</v>
      </c>
      <c r="T25" s="17">
        <v>4.5</v>
      </c>
      <c r="U25" s="17">
        <v>5.2</v>
      </c>
      <c r="V25" s="17">
        <v>12.1</v>
      </c>
      <c r="W25" s="17">
        <v>10</v>
      </c>
      <c r="X25" s="17">
        <v>-24.9</v>
      </c>
      <c r="Y25" s="17">
        <v>23.7</v>
      </c>
      <c r="Z25" s="17">
        <v>3.8</v>
      </c>
      <c r="AA25" s="17">
        <v>28</v>
      </c>
      <c r="AB25" s="17">
        <v>3.1</v>
      </c>
      <c r="AC25" s="17">
        <v>3.1</v>
      </c>
      <c r="AD25" s="17">
        <v>-3.4</v>
      </c>
      <c r="AE25" s="17">
        <v>0.8</v>
      </c>
    </row>
    <row r="26" spans="1:32" ht="15" customHeight="1" x14ac:dyDescent="0.25">
      <c r="A26" s="7" t="s">
        <v>54</v>
      </c>
      <c r="B26" s="17">
        <v>68.900000000000006</v>
      </c>
      <c r="C26" s="17">
        <v>37.700000000000003</v>
      </c>
      <c r="D26" s="17">
        <v>91.7</v>
      </c>
      <c r="E26" s="17">
        <v>41.4</v>
      </c>
      <c r="F26" s="17">
        <v>26.3</v>
      </c>
      <c r="G26" s="17">
        <v>-19.100000000000001</v>
      </c>
      <c r="H26" s="17">
        <v>3.5</v>
      </c>
      <c r="I26" s="17">
        <v>0.3</v>
      </c>
      <c r="J26" s="17">
        <v>-9.3000000000000007</v>
      </c>
      <c r="K26" s="17">
        <v>12.4</v>
      </c>
      <c r="L26" s="17">
        <v>-16.3</v>
      </c>
      <c r="M26" s="17">
        <v>14.9</v>
      </c>
      <c r="N26" s="17">
        <v>6.5</v>
      </c>
      <c r="O26" s="17">
        <v>10.6</v>
      </c>
      <c r="P26" s="17">
        <v>-12.2</v>
      </c>
      <c r="Q26" s="17">
        <v>4.7</v>
      </c>
      <c r="R26" s="17">
        <v>4.8</v>
      </c>
      <c r="S26" s="17">
        <v>12</v>
      </c>
      <c r="T26" s="17">
        <v>-15.1</v>
      </c>
      <c r="U26" s="17">
        <v>-1.6</v>
      </c>
      <c r="V26" s="17">
        <v>24.3</v>
      </c>
      <c r="W26" s="17">
        <v>0</v>
      </c>
      <c r="X26" s="17">
        <v>9.4</v>
      </c>
      <c r="Y26" s="17">
        <v>2.9</v>
      </c>
      <c r="Z26" s="17">
        <v>9.9</v>
      </c>
      <c r="AA26" s="17">
        <v>7.6</v>
      </c>
      <c r="AB26" s="17">
        <v>7.2</v>
      </c>
      <c r="AC26" s="17">
        <v>-14.5</v>
      </c>
      <c r="AD26" s="17">
        <v>-1.9</v>
      </c>
      <c r="AE26" s="17">
        <v>1</v>
      </c>
    </row>
    <row r="27" spans="1:32" ht="15" customHeight="1" x14ac:dyDescent="0.25">
      <c r="A27" s="7" t="s">
        <v>55</v>
      </c>
      <c r="B27" s="17">
        <v>8.5</v>
      </c>
      <c r="C27" s="17">
        <v>14.9</v>
      </c>
      <c r="D27" s="17">
        <v>3.8</v>
      </c>
      <c r="E27" s="17">
        <v>3.6</v>
      </c>
      <c r="F27" s="17">
        <v>-6.6</v>
      </c>
      <c r="G27" s="17">
        <v>-2.7</v>
      </c>
      <c r="H27" s="17">
        <v>-3.1</v>
      </c>
      <c r="I27" s="17">
        <v>-4.7</v>
      </c>
      <c r="J27" s="17">
        <v>9.4</v>
      </c>
      <c r="K27" s="17">
        <v>15.7</v>
      </c>
      <c r="L27" s="17">
        <v>10.3</v>
      </c>
      <c r="M27" s="17">
        <v>14.1</v>
      </c>
      <c r="N27" s="17">
        <v>12.4</v>
      </c>
      <c r="O27" s="17">
        <v>-20.5</v>
      </c>
      <c r="P27" s="17">
        <v>-20.399999999999999</v>
      </c>
      <c r="Q27" s="17">
        <v>-12.4</v>
      </c>
      <c r="R27" s="17">
        <v>-12.5</v>
      </c>
      <c r="S27" s="17">
        <v>-7.6</v>
      </c>
      <c r="T27" s="17">
        <v>-6.7</v>
      </c>
      <c r="U27" s="17">
        <v>0.7</v>
      </c>
      <c r="V27" s="17">
        <v>-0.8</v>
      </c>
      <c r="W27" s="17">
        <v>5.3</v>
      </c>
      <c r="X27" s="17">
        <v>1.9</v>
      </c>
      <c r="Y27" s="17">
        <v>8.4</v>
      </c>
      <c r="Z27" s="17">
        <v>-0.2</v>
      </c>
      <c r="AA27" s="17">
        <v>9.1</v>
      </c>
      <c r="AB27" s="17">
        <v>8.1</v>
      </c>
      <c r="AC27" s="17">
        <v>18.100000000000001</v>
      </c>
      <c r="AD27" s="17">
        <v>-2.4</v>
      </c>
      <c r="AE27" s="17">
        <v>1.6</v>
      </c>
    </row>
    <row r="28" spans="1:32" ht="15" customHeight="1" x14ac:dyDescent="0.25">
      <c r="A28" s="7" t="s">
        <v>56</v>
      </c>
      <c r="B28" s="17">
        <v>6.9</v>
      </c>
      <c r="C28" s="17">
        <v>2.5</v>
      </c>
      <c r="D28" s="17">
        <v>10.5</v>
      </c>
      <c r="E28" s="17">
        <v>10.7</v>
      </c>
      <c r="F28" s="17">
        <v>22.5</v>
      </c>
      <c r="G28" s="17">
        <v>6.2</v>
      </c>
      <c r="H28" s="17">
        <v>6.2</v>
      </c>
      <c r="I28" s="17">
        <v>7.9</v>
      </c>
      <c r="J28" s="17">
        <v>4.5</v>
      </c>
      <c r="K28" s="17">
        <v>5.9</v>
      </c>
      <c r="L28" s="17">
        <v>6.3</v>
      </c>
      <c r="M28" s="17">
        <v>0.8</v>
      </c>
      <c r="N28" s="17">
        <v>-8.4</v>
      </c>
      <c r="O28" s="17">
        <v>-20.100000000000001</v>
      </c>
      <c r="P28" s="17">
        <v>-13</v>
      </c>
      <c r="Q28" s="17">
        <v>-12.2</v>
      </c>
      <c r="R28" s="17">
        <v>-5.3</v>
      </c>
      <c r="S28" s="17">
        <v>-7.6</v>
      </c>
      <c r="T28" s="17">
        <v>9.9</v>
      </c>
      <c r="U28" s="17">
        <v>-3.2</v>
      </c>
      <c r="V28" s="17">
        <v>8.9</v>
      </c>
      <c r="W28" s="17">
        <v>13.4</v>
      </c>
      <c r="X28" s="17">
        <v>13</v>
      </c>
      <c r="Y28" s="17">
        <v>6.6</v>
      </c>
      <c r="Z28" s="17">
        <v>-9.6999999999999993</v>
      </c>
      <c r="AA28" s="17">
        <v>0.9</v>
      </c>
      <c r="AB28" s="17">
        <v>1.4</v>
      </c>
      <c r="AC28" s="17">
        <v>0.6</v>
      </c>
      <c r="AD28" s="17">
        <v>2.1</v>
      </c>
      <c r="AE28" s="17">
        <v>3.4</v>
      </c>
    </row>
    <row r="29" spans="1:32" ht="15.75" customHeight="1" thickBot="1" x14ac:dyDescent="0.3">
      <c r="A29" s="10" t="s">
        <v>57</v>
      </c>
      <c r="B29" s="20">
        <v>5.0999999999999996</v>
      </c>
      <c r="C29" s="20">
        <v>-6</v>
      </c>
      <c r="D29" s="20">
        <v>7.2</v>
      </c>
      <c r="E29" s="20">
        <v>10.4</v>
      </c>
      <c r="F29" s="20">
        <v>13.3</v>
      </c>
      <c r="G29" s="20">
        <v>7.9</v>
      </c>
      <c r="H29" s="20">
        <v>15.2</v>
      </c>
      <c r="I29" s="20">
        <v>6.2</v>
      </c>
      <c r="J29" s="20">
        <v>11.3</v>
      </c>
      <c r="K29" s="20">
        <v>7.8</v>
      </c>
      <c r="L29" s="20">
        <v>13.5</v>
      </c>
      <c r="M29" s="20">
        <v>8.1999999999999993</v>
      </c>
      <c r="N29" s="20">
        <v>-14.8</v>
      </c>
      <c r="O29" s="20">
        <v>-18.2</v>
      </c>
      <c r="P29" s="20">
        <v>14.6</v>
      </c>
      <c r="Q29" s="20">
        <v>9.3000000000000007</v>
      </c>
      <c r="R29" s="20">
        <v>-13.9</v>
      </c>
      <c r="S29" s="20">
        <v>4</v>
      </c>
      <c r="T29" s="20">
        <v>18.2</v>
      </c>
      <c r="U29" s="20">
        <v>15.8</v>
      </c>
      <c r="V29" s="20">
        <v>9.8000000000000007</v>
      </c>
      <c r="W29" s="20">
        <v>7.1</v>
      </c>
      <c r="X29" s="20">
        <v>-6.4</v>
      </c>
      <c r="Y29" s="20">
        <v>-6.5</v>
      </c>
      <c r="Z29" s="20">
        <v>1.6</v>
      </c>
      <c r="AA29" s="20">
        <v>11.5</v>
      </c>
      <c r="AB29" s="20">
        <v>4.8</v>
      </c>
      <c r="AC29" s="20">
        <v>-22.2</v>
      </c>
      <c r="AD29" s="20">
        <v>-14.2</v>
      </c>
      <c r="AE29" s="20">
        <v>-4.5</v>
      </c>
    </row>
    <row r="30" spans="1:32" ht="15.75" customHeight="1" thickBot="1" x14ac:dyDescent="0.3">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row>
    <row r="31" spans="1:32" ht="15" customHeight="1" x14ac:dyDescent="0.25">
      <c r="A31" s="4" t="s">
        <v>59</v>
      </c>
      <c r="B31" s="15">
        <v>0.5</v>
      </c>
      <c r="C31" s="15">
        <v>1.4</v>
      </c>
      <c r="D31" s="15">
        <v>2.6</v>
      </c>
      <c r="E31" s="15">
        <v>3.8</v>
      </c>
      <c r="F31" s="15">
        <v>3.4</v>
      </c>
      <c r="G31" s="15">
        <v>-1.4</v>
      </c>
      <c r="H31" s="15">
        <v>0</v>
      </c>
      <c r="I31" s="15">
        <v>2.7</v>
      </c>
      <c r="J31" s="15">
        <v>3.1</v>
      </c>
      <c r="K31" s="15">
        <v>3.5</v>
      </c>
      <c r="L31" s="15">
        <v>6</v>
      </c>
      <c r="M31" s="15">
        <v>2.1</v>
      </c>
      <c r="N31" s="15">
        <v>-5.0999999999999996</v>
      </c>
      <c r="O31" s="15">
        <v>-11.6</v>
      </c>
      <c r="P31" s="15">
        <v>-2.6</v>
      </c>
      <c r="Q31" s="15">
        <v>-0.6</v>
      </c>
      <c r="R31" s="15">
        <v>-3.5</v>
      </c>
      <c r="S31" s="15">
        <v>-3.1</v>
      </c>
      <c r="T31" s="15">
        <v>1</v>
      </c>
      <c r="U31" s="15">
        <v>0.5</v>
      </c>
      <c r="V31" s="15">
        <v>5.3</v>
      </c>
      <c r="W31" s="15">
        <v>4.7</v>
      </c>
      <c r="X31" s="15">
        <v>3.6</v>
      </c>
      <c r="Y31" s="15">
        <v>2.2999999999999998</v>
      </c>
      <c r="Z31" s="15">
        <v>-2</v>
      </c>
      <c r="AA31" s="15">
        <v>9</v>
      </c>
      <c r="AB31" s="15">
        <v>1.5</v>
      </c>
      <c r="AC31" s="15">
        <v>-3.1</v>
      </c>
      <c r="AD31" s="15">
        <v>-2.9</v>
      </c>
      <c r="AE31" s="15">
        <v>-0.5</v>
      </c>
      <c r="AF31" s="60"/>
    </row>
    <row r="32" spans="1:32" ht="15.75" customHeight="1" thickBot="1" x14ac:dyDescent="0.3">
      <c r="A32" s="10" t="s">
        <v>58</v>
      </c>
      <c r="B32" s="20">
        <v>0.2</v>
      </c>
      <c r="C32" s="20">
        <v>1.2</v>
      </c>
      <c r="D32" s="20">
        <v>2.6</v>
      </c>
      <c r="E32" s="20">
        <v>3.7</v>
      </c>
      <c r="F32" s="20">
        <v>3</v>
      </c>
      <c r="G32" s="20">
        <v>-1.5</v>
      </c>
      <c r="H32" s="20">
        <v>-0.6</v>
      </c>
      <c r="I32" s="20">
        <v>2.4</v>
      </c>
      <c r="J32" s="20">
        <v>2.6</v>
      </c>
      <c r="K32" s="20">
        <v>3.1</v>
      </c>
      <c r="L32" s="20">
        <v>5.8</v>
      </c>
      <c r="M32" s="20">
        <v>1.6</v>
      </c>
      <c r="N32" s="20">
        <v>-5.0999999999999996</v>
      </c>
      <c r="O32" s="20">
        <v>-11.7</v>
      </c>
      <c r="P32" s="20">
        <v>-2.6</v>
      </c>
      <c r="Q32" s="20">
        <v>-0.9</v>
      </c>
      <c r="R32" s="20">
        <v>-3.3</v>
      </c>
      <c r="S32" s="20">
        <v>-3.1</v>
      </c>
      <c r="T32" s="20">
        <v>0</v>
      </c>
      <c r="U32" s="20">
        <v>-0.2</v>
      </c>
      <c r="V32" s="20">
        <v>5.0999999999999996</v>
      </c>
      <c r="W32" s="20">
        <v>4.4000000000000004</v>
      </c>
      <c r="X32" s="20">
        <v>4.5</v>
      </c>
      <c r="Y32" s="20">
        <v>2.2999999999999998</v>
      </c>
      <c r="Z32" s="20">
        <v>-2.9</v>
      </c>
      <c r="AA32" s="20">
        <v>8.9</v>
      </c>
      <c r="AB32" s="20">
        <v>1.7</v>
      </c>
      <c r="AC32" s="20">
        <v>-2.2999999999999998</v>
      </c>
      <c r="AD32" s="20">
        <v>-2.7</v>
      </c>
      <c r="AE32" s="20">
        <v>-0.6</v>
      </c>
    </row>
    <row r="33" spans="1:31" ht="15.75" customHeight="1" thickBot="1" x14ac:dyDescent="0.3">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row>
    <row r="34" spans="1:31" ht="15" customHeight="1" x14ac:dyDescent="0.25">
      <c r="A34" s="4" t="s">
        <v>60</v>
      </c>
      <c r="B34" s="15">
        <v>7.6</v>
      </c>
      <c r="C34" s="15">
        <v>-9.6999999999999993</v>
      </c>
      <c r="D34" s="15">
        <v>1</v>
      </c>
      <c r="E34" s="15">
        <v>0.7</v>
      </c>
      <c r="F34" s="15">
        <v>12.8</v>
      </c>
      <c r="G34" s="15">
        <v>12.3</v>
      </c>
      <c r="H34" s="15">
        <v>12.4</v>
      </c>
      <c r="I34" s="15">
        <v>3.7</v>
      </c>
      <c r="J34" s="15">
        <v>14.2</v>
      </c>
      <c r="K34" s="15">
        <v>11.9</v>
      </c>
      <c r="L34" s="15">
        <v>16.7</v>
      </c>
      <c r="M34" s="15">
        <v>12.8</v>
      </c>
      <c r="N34" s="15">
        <v>-21.9</v>
      </c>
      <c r="O34" s="15">
        <v>-55.7</v>
      </c>
      <c r="P34" s="15">
        <v>-18</v>
      </c>
      <c r="Q34" s="15">
        <v>5.4</v>
      </c>
      <c r="R34" s="15">
        <v>7.2</v>
      </c>
      <c r="S34" s="15">
        <v>10.5</v>
      </c>
      <c r="T34" s="15">
        <v>15.1</v>
      </c>
      <c r="U34" s="15">
        <v>-2.2000000000000002</v>
      </c>
      <c r="V34" s="15">
        <v>25.9</v>
      </c>
      <c r="W34" s="15">
        <v>21.1</v>
      </c>
      <c r="X34" s="15">
        <v>15.7</v>
      </c>
      <c r="Y34" s="15">
        <v>31.1</v>
      </c>
      <c r="Z34" s="15">
        <v>0.1</v>
      </c>
      <c r="AA34" s="15">
        <v>-3.4</v>
      </c>
      <c r="AB34" s="15">
        <v>-6.2</v>
      </c>
      <c r="AC34" s="15">
        <v>8.1</v>
      </c>
      <c r="AD34" s="15">
        <v>4.2</v>
      </c>
      <c r="AE34" s="15">
        <v>1.5</v>
      </c>
    </row>
    <row r="35" spans="1:31" ht="15" customHeight="1" x14ac:dyDescent="0.25">
      <c r="A35" s="7" t="s">
        <v>62</v>
      </c>
      <c r="B35" s="17">
        <v>2.8</v>
      </c>
      <c r="C35" s="17">
        <v>12.1</v>
      </c>
      <c r="D35" s="17">
        <v>7.7</v>
      </c>
      <c r="E35" s="17">
        <v>3</v>
      </c>
      <c r="F35" s="17">
        <v>5.6</v>
      </c>
      <c r="G35" s="17">
        <v>8.1</v>
      </c>
      <c r="H35" s="17">
        <v>-0.7</v>
      </c>
      <c r="I35" s="17">
        <v>1.8</v>
      </c>
      <c r="J35" s="17">
        <v>16.3</v>
      </c>
      <c r="K35" s="17">
        <v>9.6999999999999993</v>
      </c>
      <c r="L35" s="17">
        <v>4</v>
      </c>
      <c r="M35" s="17">
        <v>2.7</v>
      </c>
      <c r="N35" s="17">
        <v>-9</v>
      </c>
      <c r="O35" s="17">
        <v>-8.1</v>
      </c>
      <c r="P35" s="17">
        <v>-1.6</v>
      </c>
      <c r="Q35" s="17">
        <v>17</v>
      </c>
      <c r="R35" s="17">
        <v>10.9</v>
      </c>
      <c r="S35" s="17">
        <v>5.3</v>
      </c>
      <c r="T35" s="17">
        <v>-1.4</v>
      </c>
      <c r="U35" s="17">
        <v>3.2</v>
      </c>
      <c r="V35" s="17">
        <v>6.6</v>
      </c>
      <c r="W35" s="17">
        <v>7.3</v>
      </c>
      <c r="X35" s="17">
        <v>-6.5</v>
      </c>
      <c r="Y35" s="17">
        <v>-1.1000000000000001</v>
      </c>
      <c r="Z35" s="17">
        <v>-1.6</v>
      </c>
      <c r="AA35" s="17">
        <v>3.5</v>
      </c>
      <c r="AB35" s="17">
        <v>-1.4</v>
      </c>
      <c r="AC35" s="17">
        <v>-14.5</v>
      </c>
      <c r="AD35" s="17">
        <v>-11.2</v>
      </c>
      <c r="AE35" s="17">
        <v>-2.8</v>
      </c>
    </row>
    <row r="36" spans="1:31" ht="15" customHeight="1" x14ac:dyDescent="0.25">
      <c r="A36" s="7" t="s">
        <v>63</v>
      </c>
      <c r="B36" s="17">
        <v>-10.5</v>
      </c>
      <c r="C36" s="17">
        <v>-4.2</v>
      </c>
      <c r="D36" s="17">
        <v>3.5</v>
      </c>
      <c r="E36" s="17">
        <v>-4</v>
      </c>
      <c r="F36" s="17">
        <v>-1.8</v>
      </c>
      <c r="G36" s="17">
        <v>-4</v>
      </c>
      <c r="H36" s="17">
        <v>-2.2000000000000002</v>
      </c>
      <c r="I36" s="17">
        <v>16.8</v>
      </c>
      <c r="J36" s="17">
        <v>10.4</v>
      </c>
      <c r="K36" s="17">
        <v>5</v>
      </c>
      <c r="L36" s="17">
        <v>-1</v>
      </c>
      <c r="M36" s="17">
        <v>-3.2</v>
      </c>
      <c r="N36" s="17">
        <v>-2</v>
      </c>
      <c r="O36" s="17">
        <v>4.8</v>
      </c>
      <c r="P36" s="17">
        <v>6.5</v>
      </c>
      <c r="Q36" s="17">
        <v>4.5</v>
      </c>
      <c r="R36" s="17">
        <v>2.1</v>
      </c>
      <c r="S36" s="17">
        <v>3.3</v>
      </c>
      <c r="T36" s="17">
        <v>1.7</v>
      </c>
      <c r="U36" s="17">
        <v>1.7</v>
      </c>
      <c r="V36" s="17">
        <v>1.8</v>
      </c>
      <c r="W36" s="17">
        <v>1.2</v>
      </c>
      <c r="X36" s="17">
        <v>-1.9</v>
      </c>
      <c r="Y36" s="17">
        <v>-3.4</v>
      </c>
      <c r="Z36" s="17">
        <v>-1.4</v>
      </c>
      <c r="AA36" s="17">
        <v>-1</v>
      </c>
      <c r="AB36" s="17">
        <v>-5.4</v>
      </c>
      <c r="AC36" s="17">
        <v>-2.1</v>
      </c>
      <c r="AD36" s="17">
        <v>-0.8</v>
      </c>
      <c r="AE36" s="17">
        <v>0.5</v>
      </c>
    </row>
    <row r="37" spans="1:31" ht="15.75" customHeight="1" thickBot="1" x14ac:dyDescent="0.3">
      <c r="A37" s="10" t="s">
        <v>64</v>
      </c>
      <c r="B37" s="20">
        <v>0</v>
      </c>
      <c r="C37" s="20">
        <v>12.3</v>
      </c>
      <c r="D37" s="20">
        <v>-2.5</v>
      </c>
      <c r="E37" s="20">
        <v>3</v>
      </c>
      <c r="F37" s="20">
        <v>3.4</v>
      </c>
      <c r="G37" s="20">
        <v>1.8</v>
      </c>
      <c r="H37" s="20">
        <v>13.2</v>
      </c>
      <c r="I37" s="20">
        <v>4</v>
      </c>
      <c r="J37" s="20">
        <v>5.5</v>
      </c>
      <c r="K37" s="20">
        <v>-1</v>
      </c>
      <c r="L37" s="20">
        <v>-3.7</v>
      </c>
      <c r="M37" s="20">
        <v>-2</v>
      </c>
      <c r="N37" s="20">
        <v>-12.4</v>
      </c>
      <c r="O37" s="20">
        <v>-20.6</v>
      </c>
      <c r="P37" s="20">
        <v>5.5</v>
      </c>
      <c r="Q37" s="20">
        <v>1.6</v>
      </c>
      <c r="R37" s="20">
        <v>-2.4</v>
      </c>
      <c r="S37" s="20">
        <v>5.7</v>
      </c>
      <c r="T37" s="20">
        <v>5</v>
      </c>
      <c r="U37" s="20">
        <v>5.3</v>
      </c>
      <c r="V37" s="20">
        <v>3.9</v>
      </c>
      <c r="W37" s="20">
        <v>9.1999999999999993</v>
      </c>
      <c r="X37" s="20">
        <v>5.0999999999999996</v>
      </c>
      <c r="Y37" s="20">
        <v>0.1</v>
      </c>
      <c r="Z37" s="20">
        <f>IFERROR(IF(OR(INDEX('3. Grs Res'!$A$4:$ZZ$45,MATCH($A37,'3. Grs Res'!$A$4:$A$45,0),MATCH('15. GFCF'!Z$3,'3. Grs Res'!$A$3:$ZZ$3,0))="",INDEX('3. Grs Res'!$A$4:$ZZ$45,MATCH($A37,'3. Grs Res'!$A$4:$A$45,0),MATCH('15. GFCF'!Z$3-1,'3. Grs Res'!$A$3:$ZZ$3,0))=""),"n/a",IFERROR((INDEX('3. Grs Res'!$A$4:$ZZ$45,MATCH($A37,'3. Grs Res'!$A$4:$A$45,0),MATCH('15. GFCF'!Z$3,'3. Grs Res'!$A$3:$ZZ$3,0))-INDEX('3. Grs Res'!$A$4:$ZZ$45,MATCH($A37,'3. Grs Res'!$A$4:$A$45,0),MATCH('15. GFCF'!Z$3-1,'3. Grs Res'!$A$3:$ZZ$3,0)))/INDEX('3. Grs Res'!$A$4:$ZZ$45,MATCH($A37,'3. Grs Res'!$A$4:$A$45,0),MATCH('15. GFCF'!Z$3-1,'3. Grs Res'!$A$3:$ZZ$3,0))*100,"n/a")),"n/a")</f>
        <v>-9.882608325266828</v>
      </c>
      <c r="AA37" s="20">
        <f>IFERROR(IF(OR(INDEX('3. Grs Res'!$A$4:$ZZ$45,MATCH($A37,'3. Grs Res'!$A$4:$A$45,0),MATCH('15. GFCF'!AA$3,'3. Grs Res'!$A$3:$ZZ$3,0))="",INDEX('3. Grs Res'!$A$4:$ZZ$45,MATCH($A37,'3. Grs Res'!$A$4:$A$45,0),MATCH('15. GFCF'!AA$3-1,'3. Grs Res'!$A$3:$ZZ$3,0))=""),"n/a",IFERROR((INDEX('3. Grs Res'!$A$4:$ZZ$45,MATCH($A37,'3. Grs Res'!$A$4:$A$45,0),MATCH('15. GFCF'!AA$3,'3. Grs Res'!$A$3:$ZZ$3,0))-INDEX('3. Grs Res'!$A$4:$ZZ$45,MATCH($A37,'3. Grs Res'!$A$4:$A$45,0),MATCH('15. GFCF'!AA$3-1,'3. Grs Res'!$A$3:$ZZ$3,0)))/INDEX('3. Grs Res'!$A$4:$ZZ$45,MATCH($A37,'3. Grs Res'!$A$4:$A$45,0),MATCH('15. GFCF'!AA$3-1,'3. Grs Res'!$A$3:$ZZ$3,0))*100,"n/a")),"n/a")</f>
        <v>29.76161390844328</v>
      </c>
      <c r="AB37" s="20">
        <f>IFERROR(IF(OR(INDEX('3. Grs Res'!$A$4:$ZZ$45,MATCH($A37,'3. Grs Res'!$A$4:$A$45,0),MATCH('15. GFCF'!AB$3,'3. Grs Res'!$A$3:$ZZ$3,0))="",INDEX('3. Grs Res'!$A$4:$ZZ$45,MATCH($A37,'3. Grs Res'!$A$4:$A$45,0),MATCH('15. GFCF'!AB$3-1,'3. Grs Res'!$A$3:$ZZ$3,0))=""),"n/a",IFERROR((INDEX('3. Grs Res'!$A$4:$ZZ$45,MATCH($A37,'3. Grs Res'!$A$4:$A$45,0),MATCH('15. GFCF'!AB$3,'3. Grs Res'!$A$3:$ZZ$3,0))-INDEX('3. Grs Res'!$A$4:$ZZ$45,MATCH($A37,'3. Grs Res'!$A$4:$A$45,0),MATCH('15. GFCF'!AB$3-1,'3. Grs Res'!$A$3:$ZZ$3,0)))/INDEX('3. Grs Res'!$A$4:$ZZ$45,MATCH($A37,'3. Grs Res'!$A$4:$A$45,0),MATCH('15. GFCF'!AB$3-1,'3. Grs Res'!$A$3:$ZZ$3,0))*100,"n/a")),"n/a")</f>
        <v>2.4768027831411326</v>
      </c>
      <c r="AC37" s="20">
        <v>-6.8</v>
      </c>
      <c r="AD37" s="20">
        <v>-4.0999999999999996</v>
      </c>
      <c r="AE37" s="20">
        <v>1.2</v>
      </c>
    </row>
    <row r="38" spans="1:31" ht="15.75" customHeight="1" thickBot="1" x14ac:dyDescent="0.3">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row>
    <row r="39" spans="1:31" ht="15" customHeight="1" x14ac:dyDescent="0.25">
      <c r="A39" s="4" t="s">
        <v>72</v>
      </c>
      <c r="B39" s="15"/>
      <c r="C39" s="15"/>
      <c r="D39" s="15"/>
      <c r="E39" s="15"/>
      <c r="F39" s="15"/>
      <c r="G39" s="15">
        <v>-16.899999999999999</v>
      </c>
      <c r="H39" s="15">
        <v>12.1</v>
      </c>
      <c r="I39" s="15">
        <v>5.9</v>
      </c>
      <c r="J39" s="15">
        <v>11</v>
      </c>
      <c r="K39" s="15">
        <v>12.3</v>
      </c>
      <c r="L39" s="15">
        <v>17.8</v>
      </c>
      <c r="M39" s="15">
        <v>6</v>
      </c>
      <c r="N39" s="15" t="s">
        <v>61</v>
      </c>
      <c r="O39" s="15" t="s">
        <v>61</v>
      </c>
      <c r="P39" s="15" t="s">
        <v>61</v>
      </c>
      <c r="Q39" s="15" t="s">
        <v>61</v>
      </c>
      <c r="R39" s="15" t="s">
        <v>61</v>
      </c>
      <c r="S39" s="15" t="s">
        <v>61</v>
      </c>
      <c r="T39" s="15" t="s">
        <v>61</v>
      </c>
      <c r="U39" s="15">
        <f>IFERROR(IF(OR(INDEX('3. Grs Res'!$A$4:$ZZ$45,MATCH($A39,'3. Grs Res'!$A$4:$A$45,0),MATCH('15. GFCF'!U$3,'3. Grs Res'!$A$3:$ZZ$3,0))="",INDEX('3. Grs Res'!$A$4:$ZZ$45,MATCH($A39,'3. Grs Res'!$A$4:$A$45,0),MATCH('15. GFCF'!U$3-1,'3. Grs Res'!$A$3:$ZZ$3,0))=""),"n/a",IFERROR((INDEX('3. Grs Res'!$A$4:$ZZ$45,MATCH($A39,'3. Grs Res'!$A$4:$A$45,0),MATCH('15. GFCF'!U$3,'3. Grs Res'!$A$3:$ZZ$3,0))-INDEX('3. Grs Res'!$A$4:$ZZ$45,MATCH($A39,'3. Grs Res'!$A$4:$A$45,0),MATCH('15. GFCF'!U$3-1,'3. Grs Res'!$A$3:$ZZ$3,0)))/INDEX('3. Grs Res'!$A$4:$ZZ$45,MATCH($A39,'3. Grs Res'!$A$4:$A$45,0),MATCH('15. GFCF'!U$3-1,'3. Grs Res'!$A$3:$ZZ$3,0))*100,"n/a")),"n/a")</f>
        <v>23.056763911478757</v>
      </c>
      <c r="V39" s="15">
        <f>IFERROR(IF(OR(INDEX('3. Grs Res'!$A$4:$ZZ$45,MATCH($A39,'3. Grs Res'!$A$4:$A$45,0),MATCH('15. GFCF'!V$3,'3. Grs Res'!$A$3:$ZZ$3,0))="",INDEX('3. Grs Res'!$A$4:$ZZ$45,MATCH($A39,'3. Grs Res'!$A$4:$A$45,0),MATCH('15. GFCF'!V$3-1,'3. Grs Res'!$A$3:$ZZ$3,0))=""),"n/a",IFERROR((INDEX('3. Grs Res'!$A$4:$ZZ$45,MATCH($A39,'3. Grs Res'!$A$4:$A$45,0),MATCH('15. GFCF'!V$3,'3. Grs Res'!$A$3:$ZZ$3,0))-INDEX('3. Grs Res'!$A$4:$ZZ$45,MATCH($A39,'3. Grs Res'!$A$4:$A$45,0),MATCH('15. GFCF'!V$3-1,'3. Grs Res'!$A$3:$ZZ$3,0)))/INDEX('3. Grs Res'!$A$4:$ZZ$45,MATCH($A39,'3. Grs Res'!$A$4:$A$45,0),MATCH('15. GFCF'!V$3-1,'3. Grs Res'!$A$3:$ZZ$3,0))*100,"n/a")),"n/a")</f>
        <v>10.436062202423876</v>
      </c>
      <c r="W39" s="15">
        <f>IFERROR(IF(OR(INDEX('3. Grs Res'!$A$4:$ZZ$45,MATCH($A39,'3. Grs Res'!$A$4:$A$45,0),MATCH('15. GFCF'!W$3,'3. Grs Res'!$A$3:$ZZ$3,0))="",INDEX('3. Grs Res'!$A$4:$ZZ$45,MATCH($A39,'3. Grs Res'!$A$4:$A$45,0),MATCH('15. GFCF'!W$3-1,'3. Grs Res'!$A$3:$ZZ$3,0))=""),"n/a",IFERROR((INDEX('3. Grs Res'!$A$4:$ZZ$45,MATCH($A39,'3. Grs Res'!$A$4:$A$45,0),MATCH('15. GFCF'!W$3,'3. Grs Res'!$A$3:$ZZ$3,0))-INDEX('3. Grs Res'!$A$4:$ZZ$45,MATCH($A39,'3. Grs Res'!$A$4:$A$45,0),MATCH('15. GFCF'!W$3-1,'3. Grs Res'!$A$3:$ZZ$3,0)))/INDEX('3. Grs Res'!$A$4:$ZZ$45,MATCH($A39,'3. Grs Res'!$A$4:$A$45,0),MATCH('15. GFCF'!W$3-1,'3. Grs Res'!$A$3:$ZZ$3,0))*100,"n/a")),"n/a")</f>
        <v>-2.7305827231758113</v>
      </c>
      <c r="X39" s="15">
        <f>IFERROR(IF(OR(INDEX('3. Grs Res'!$A$4:$ZZ$45,MATCH($A39,'3. Grs Res'!$A$4:$A$45,0),MATCH('15. GFCF'!X$3,'3. Grs Res'!$A$3:$ZZ$3,0))="",INDEX('3. Grs Res'!$A$4:$ZZ$45,MATCH($A39,'3. Grs Res'!$A$4:$A$45,0),MATCH('15. GFCF'!X$3-1,'3. Grs Res'!$A$3:$ZZ$3,0))=""),"n/a",IFERROR((INDEX('3. Grs Res'!$A$4:$ZZ$45,MATCH($A39,'3. Grs Res'!$A$4:$A$45,0),MATCH('15. GFCF'!X$3,'3. Grs Res'!$A$3:$ZZ$3,0))-INDEX('3. Grs Res'!$A$4:$ZZ$45,MATCH($A39,'3. Grs Res'!$A$4:$A$45,0),MATCH('15. GFCF'!X$3-1,'3. Grs Res'!$A$3:$ZZ$3,0)))/INDEX('3. Grs Res'!$A$4:$ZZ$45,MATCH($A39,'3. Grs Res'!$A$4:$A$45,0),MATCH('15. GFCF'!X$3-1,'3. Grs Res'!$A$3:$ZZ$3,0))*100,"n/a")),"n/a")</f>
        <v>-58.63330019586536</v>
      </c>
      <c r="Y39" s="15">
        <f>IFERROR(IF(OR(INDEX('3. Grs Res'!$A$4:$ZZ$45,MATCH($A39,'3. Grs Res'!$A$4:$A$45,0),MATCH('15. GFCF'!Y$3,'3. Grs Res'!$A$3:$ZZ$3,0))="",INDEX('3. Grs Res'!$A$4:$ZZ$45,MATCH($A39,'3. Grs Res'!$A$4:$A$45,0),MATCH('15. GFCF'!Y$3-1,'3. Grs Res'!$A$3:$ZZ$3,0))=""),"n/a",IFERROR((INDEX('3. Grs Res'!$A$4:$ZZ$45,MATCH($A39,'3. Grs Res'!$A$4:$A$45,0),MATCH('15. GFCF'!Y$3,'3. Grs Res'!$A$3:$ZZ$3,0))-INDEX('3. Grs Res'!$A$4:$ZZ$45,MATCH($A39,'3. Grs Res'!$A$4:$A$45,0),MATCH('15. GFCF'!Y$3-1,'3. Grs Res'!$A$3:$ZZ$3,0)))/INDEX('3. Grs Res'!$A$4:$ZZ$45,MATCH($A39,'3. Grs Res'!$A$4:$A$45,0),MATCH('15. GFCF'!Y$3-1,'3. Grs Res'!$A$3:$ZZ$3,0))*100,"n/a")),"n/a")</f>
        <v>28.185573581823636</v>
      </c>
      <c r="Z39" s="15">
        <f>IFERROR(IF(OR(INDEX('3. Grs Res'!$A$4:$ZZ$45,MATCH($A39,'3. Grs Res'!$A$4:$A$45,0),MATCH('15. GFCF'!Z$3,'3. Grs Res'!$A$3:$ZZ$3,0))="",INDEX('3. Grs Res'!$A$4:$ZZ$45,MATCH($A39,'3. Grs Res'!$A$4:$A$45,0),MATCH('15. GFCF'!Z$3-1,'3. Grs Res'!$A$3:$ZZ$3,0))=""),"n/a",IFERROR((INDEX('3. Grs Res'!$A$4:$ZZ$45,MATCH($A39,'3. Grs Res'!$A$4:$A$45,0),MATCH('15. GFCF'!Z$3,'3. Grs Res'!$A$3:$ZZ$3,0))-INDEX('3. Grs Res'!$A$4:$ZZ$45,MATCH($A39,'3. Grs Res'!$A$4:$A$45,0),MATCH('15. GFCF'!Z$3-1,'3. Grs Res'!$A$3:$ZZ$3,0)))/INDEX('3. Grs Res'!$A$4:$ZZ$45,MATCH($A39,'3. Grs Res'!$A$4:$A$45,0),MATCH('15. GFCF'!Z$3-1,'3. Grs Res'!$A$3:$ZZ$3,0))*100,"n/a")),"n/a")</f>
        <v>78.008242512397814</v>
      </c>
      <c r="AA39" s="15">
        <f>IFERROR(IF(OR(INDEX('3. Grs Res'!$A$4:$ZZ$45,MATCH($A39,'3. Grs Res'!$A$4:$A$45,0),MATCH('15. GFCF'!AA$3,'3. Grs Res'!$A$3:$ZZ$3,0))="",INDEX('3. Grs Res'!$A$4:$ZZ$45,MATCH($A39,'3. Grs Res'!$A$4:$A$45,0),MATCH('15. GFCF'!AA$3-1,'3. Grs Res'!$A$3:$ZZ$3,0))=""),"n/a",IFERROR((INDEX('3. Grs Res'!$A$4:$ZZ$45,MATCH($A39,'3. Grs Res'!$A$4:$A$45,0),MATCH('15. GFCF'!AA$3,'3. Grs Res'!$A$3:$ZZ$3,0))-INDEX('3. Grs Res'!$A$4:$ZZ$45,MATCH($A39,'3. Grs Res'!$A$4:$A$45,0),MATCH('15. GFCF'!AA$3-1,'3. Grs Res'!$A$3:$ZZ$3,0)))/INDEX('3. Grs Res'!$A$4:$ZZ$45,MATCH($A39,'3. Grs Res'!$A$4:$A$45,0),MATCH('15. GFCF'!AA$3-1,'3. Grs Res'!$A$3:$ZZ$3,0))*100,"n/a")),"n/a")</f>
        <v>-52.569576666801986</v>
      </c>
      <c r="AB39" s="15">
        <f>IFERROR(IF(OR(INDEX('3. Grs Res'!$A$4:$ZZ$45,MATCH($A39,'3. Grs Res'!$A$4:$A$45,0),MATCH('15. GFCF'!AB$3,'3. Grs Res'!$A$3:$ZZ$3,0))="",INDEX('3. Grs Res'!$A$4:$ZZ$45,MATCH($A39,'3. Grs Res'!$A$4:$A$45,0),MATCH('15. GFCF'!AB$3-1,'3. Grs Res'!$A$3:$ZZ$3,0))=""),"n/a",IFERROR((INDEX('3. Grs Res'!$A$4:$ZZ$45,MATCH($A39,'3. Grs Res'!$A$4:$A$45,0),MATCH('15. GFCF'!AB$3,'3. Grs Res'!$A$3:$ZZ$3,0))-INDEX('3. Grs Res'!$A$4:$ZZ$45,MATCH($A39,'3. Grs Res'!$A$4:$A$45,0),MATCH('15. GFCF'!AB$3-1,'3. Grs Res'!$A$3:$ZZ$3,0)))/INDEX('3. Grs Res'!$A$4:$ZZ$45,MATCH($A39,'3. Grs Res'!$A$4:$A$45,0),MATCH('15. GFCF'!AB$3-1,'3. Grs Res'!$A$3:$ZZ$3,0))*100,"n/a")),"n/a")</f>
        <v>-4.0023927669815951</v>
      </c>
      <c r="AC39" s="15">
        <v>3.8</v>
      </c>
      <c r="AD39" s="15">
        <v>2.1</v>
      </c>
      <c r="AE39" s="15">
        <v>2.9</v>
      </c>
    </row>
    <row r="40" spans="1:31" ht="15.75" customHeight="1" thickBot="1" x14ac:dyDescent="0.3">
      <c r="A40" s="10" t="s">
        <v>290</v>
      </c>
      <c r="B40" s="20"/>
      <c r="C40" s="20"/>
      <c r="D40" s="20"/>
      <c r="E40" s="20"/>
      <c r="F40" s="20"/>
      <c r="G40" s="20">
        <v>0.98362345722227096</v>
      </c>
      <c r="H40" s="20">
        <v>6.0995132986945402</v>
      </c>
      <c r="I40" s="20">
        <v>8.9804615046146203</v>
      </c>
      <c r="J40" s="20">
        <v>9.7818809390688006</v>
      </c>
      <c r="K40" s="20">
        <v>6.3852151343004797</v>
      </c>
      <c r="L40" s="20">
        <v>-7.6352589169673699</v>
      </c>
      <c r="M40" s="20">
        <v>-18.554963300143399</v>
      </c>
      <c r="N40" s="20">
        <v>-24.000757114105401</v>
      </c>
      <c r="O40" s="20">
        <v>-21.490447074128401</v>
      </c>
      <c r="P40" s="20">
        <v>-3.2283460806303599</v>
      </c>
      <c r="Q40" s="20">
        <v>-0.74645474905437004</v>
      </c>
      <c r="R40" s="20">
        <v>12.285200367123201</v>
      </c>
      <c r="S40" s="20">
        <v>11.8786076915296</v>
      </c>
      <c r="T40" s="20">
        <v>3.6059394983808799</v>
      </c>
      <c r="U40" s="20">
        <v>10.1130734859023</v>
      </c>
      <c r="V40" s="20">
        <v>6.5097297893492101</v>
      </c>
      <c r="W40" s="20">
        <v>3.98093081436657</v>
      </c>
      <c r="X40" s="20">
        <v>-0.53444025820920105</v>
      </c>
      <c r="Y40" s="20">
        <v>-0.99013331644510805</v>
      </c>
      <c r="Z40" s="20">
        <v>7.1646764927058202</v>
      </c>
      <c r="AA40" s="20">
        <v>10.570499370934799</v>
      </c>
      <c r="AB40" s="20">
        <v>-9.1454299999999993</v>
      </c>
      <c r="AC40" s="20">
        <v>-10.6</v>
      </c>
      <c r="AD40" s="20">
        <v>4.2</v>
      </c>
      <c r="AE40" s="20">
        <v>1.8</v>
      </c>
    </row>
    <row r="41" spans="1:31" ht="15" customHeight="1" x14ac:dyDescent="0.25">
      <c r="A41" s="1"/>
    </row>
    <row r="42" spans="1:31" ht="15" customHeight="1" x14ac:dyDescent="0.25">
      <c r="A42" t="s">
        <v>291</v>
      </c>
    </row>
    <row r="44" spans="1:31" ht="15" customHeight="1" x14ac:dyDescent="0.25">
      <c r="A44" t="s">
        <v>88</v>
      </c>
    </row>
    <row r="45" spans="1:31" ht="15" customHeight="1" x14ac:dyDescent="0.25"/>
    <row r="46" spans="1:31" ht="15" customHeight="1" x14ac:dyDescent="0.25">
      <c r="A46" t="s">
        <v>89</v>
      </c>
    </row>
    <row r="47" spans="1:31" ht="15" customHeight="1" x14ac:dyDescent="0.25">
      <c r="A47" t="s">
        <v>292</v>
      </c>
    </row>
    <row r="48" spans="1:31" ht="14.25" customHeight="1" x14ac:dyDescent="0.25"/>
    <row r="49" spans="1:1" ht="15" customHeight="1" x14ac:dyDescent="0.25">
      <c r="A49" t="s">
        <v>91</v>
      </c>
    </row>
    <row r="50" spans="1:1" ht="15" customHeight="1" x14ac:dyDescent="0.25">
      <c r="A50" t="s">
        <v>293</v>
      </c>
    </row>
    <row r="51" spans="1:1" ht="15" customHeight="1" x14ac:dyDescent="0.25"/>
    <row r="52" spans="1:1" ht="15" customHeight="1" x14ac:dyDescent="0.25"/>
  </sheetData>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AEAEAE"/>
  </sheetPr>
  <dimension ref="A1:AS66"/>
  <sheetViews>
    <sheetView zoomScale="94" zoomScaleNormal="94" workbookViewId="0">
      <pane xSplit="1" topLeftCell="AJ1" activePane="topRight" state="frozen"/>
      <selection pane="topRight" activeCell="AR14" sqref="AR14"/>
    </sheetView>
  </sheetViews>
  <sheetFormatPr defaultColWidth="8.5703125" defaultRowHeight="15" x14ac:dyDescent="0.25"/>
  <cols>
    <col min="1" max="1" width="13.7109375" customWidth="1"/>
    <col min="48" max="48" width="9" customWidth="1"/>
  </cols>
  <sheetData>
    <row r="1" spans="1:45" ht="15" customHeight="1" x14ac:dyDescent="0.25">
      <c r="A1" s="1" t="s">
        <v>16</v>
      </c>
    </row>
    <row r="3" spans="1:45"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5" ht="15" customHeight="1" x14ac:dyDescent="0.25">
      <c r="A4" s="61" t="s">
        <v>31</v>
      </c>
      <c r="B4" s="46" t="s">
        <v>61</v>
      </c>
      <c r="C4" s="46" t="s">
        <v>61</v>
      </c>
      <c r="D4" s="46" t="s">
        <v>61</v>
      </c>
      <c r="E4" s="46" t="s">
        <v>61</v>
      </c>
      <c r="F4" s="46" t="s">
        <v>61</v>
      </c>
      <c r="G4" s="46" t="s">
        <v>61</v>
      </c>
      <c r="H4" s="46" t="s">
        <v>61</v>
      </c>
      <c r="I4" s="46" t="s">
        <v>61</v>
      </c>
      <c r="J4" s="46">
        <v>3393</v>
      </c>
      <c r="K4" s="46">
        <v>3430</v>
      </c>
      <c r="L4" s="46">
        <v>3466</v>
      </c>
      <c r="M4" s="46">
        <v>3505</v>
      </c>
      <c r="N4" s="46">
        <v>3550</v>
      </c>
      <c r="O4" s="5">
        <v>3599</v>
      </c>
      <c r="P4" s="5">
        <v>3652</v>
      </c>
      <c r="Q4" s="5">
        <v>3706</v>
      </c>
      <c r="R4" s="5">
        <v>3759</v>
      </c>
      <c r="S4" s="5">
        <v>3814</v>
      </c>
      <c r="T4" s="5">
        <v>3863</v>
      </c>
      <c r="U4" s="5">
        <v>4010</v>
      </c>
      <c r="V4" s="5">
        <v>4051</v>
      </c>
      <c r="W4" s="5">
        <v>4099</v>
      </c>
      <c r="X4" s="5">
        <v>4144</v>
      </c>
      <c r="Y4" s="5">
        <v>4189</v>
      </c>
      <c r="Z4" s="5">
        <v>4238</v>
      </c>
      <c r="AA4" s="5">
        <v>4295</v>
      </c>
      <c r="AB4" s="5">
        <v>4351</v>
      </c>
      <c r="AC4" s="5">
        <v>4396</v>
      </c>
      <c r="AD4" s="5">
        <v>4441</v>
      </c>
      <c r="AE4" s="5">
        <v>4473.5763187725597</v>
      </c>
      <c r="AF4" s="5">
        <v>4518.7464547953996</v>
      </c>
      <c r="AG4" s="5">
        <v>4562.1878957753197</v>
      </c>
      <c r="AH4" s="5">
        <v>4607.9980682799696</v>
      </c>
      <c r="AI4" s="5">
        <v>4655.7007873072098</v>
      </c>
      <c r="AJ4" s="5">
        <v>4706.7791095336297</v>
      </c>
      <c r="AK4" s="5">
        <v>4758.2482427750801</v>
      </c>
      <c r="AL4" s="5">
        <v>4821.0439999999999</v>
      </c>
      <c r="AM4" s="5">
        <v>4913</v>
      </c>
      <c r="AN4" s="5">
        <v>4988</v>
      </c>
      <c r="AO4" s="5">
        <v>5057</v>
      </c>
      <c r="AP4" s="5">
        <v>5122</v>
      </c>
      <c r="AQ4" s="5">
        <v>5176</v>
      </c>
      <c r="AR4" s="5">
        <v>5225</v>
      </c>
      <c r="AS4" s="8"/>
    </row>
    <row r="5" spans="1:45" ht="15" customHeight="1" x14ac:dyDescent="0.25">
      <c r="A5" s="62" t="s">
        <v>32</v>
      </c>
      <c r="B5" s="42">
        <v>3420</v>
      </c>
      <c r="C5" s="42">
        <v>3420</v>
      </c>
      <c r="D5" s="42">
        <v>3420</v>
      </c>
      <c r="E5" s="42">
        <v>3420</v>
      </c>
      <c r="F5" s="42">
        <v>3420</v>
      </c>
      <c r="G5" s="42">
        <v>3420</v>
      </c>
      <c r="H5" s="42">
        <v>3420</v>
      </c>
      <c r="I5" s="42">
        <v>3420</v>
      </c>
      <c r="J5" s="42">
        <v>3748</v>
      </c>
      <c r="K5" s="42">
        <v>3748</v>
      </c>
      <c r="L5" s="42">
        <v>3748</v>
      </c>
      <c r="M5" s="42">
        <v>3748</v>
      </c>
      <c r="N5" s="42">
        <v>4431.4989999999998</v>
      </c>
      <c r="O5" s="8" t="s">
        <v>61</v>
      </c>
      <c r="P5" s="8" t="s">
        <v>61</v>
      </c>
      <c r="Q5" s="8">
        <v>4581.7380000000003</v>
      </c>
      <c r="R5" s="8">
        <v>4624.97</v>
      </c>
      <c r="S5" s="8">
        <v>4659.2020000000002</v>
      </c>
      <c r="T5" s="8">
        <v>4711.4350000000004</v>
      </c>
      <c r="U5" s="8">
        <v>4743.9740000000002</v>
      </c>
      <c r="V5" s="8">
        <v>4782.0600000000004</v>
      </c>
      <c r="W5" s="8">
        <v>4819.6120000000001</v>
      </c>
      <c r="X5" s="8">
        <v>4858.3389999999999</v>
      </c>
      <c r="Y5" s="8">
        <v>4902.6289999999999</v>
      </c>
      <c r="Z5" s="8">
        <v>4950.4889999999996</v>
      </c>
      <c r="AA5" s="8">
        <v>4996.085</v>
      </c>
      <c r="AB5" s="8">
        <v>5043.0240000000003</v>
      </c>
      <c r="AC5" s="8">
        <v>5087.3040000000001</v>
      </c>
      <c r="AD5" s="8">
        <v>5131.3909999999996</v>
      </c>
      <c r="AE5" s="8">
        <v>5179.6379999999999</v>
      </c>
      <c r="AF5" s="8">
        <v>5229.3580000000002</v>
      </c>
      <c r="AG5" s="8">
        <v>5272.88</v>
      </c>
      <c r="AH5" s="8">
        <v>5314.9089999999997</v>
      </c>
      <c r="AI5" s="8">
        <v>5356.7340000000004</v>
      </c>
      <c r="AJ5" s="8">
        <v>5404.3140000000003</v>
      </c>
      <c r="AK5" s="8">
        <v>5453.9629999999997</v>
      </c>
      <c r="AL5" s="8">
        <v>5513.4359999999997</v>
      </c>
      <c r="AM5" s="8">
        <v>5576.12</v>
      </c>
      <c r="AN5" s="8">
        <v>5627.6409999999996</v>
      </c>
      <c r="AO5" s="8">
        <v>5680.9560000000001</v>
      </c>
      <c r="AP5" s="8">
        <v>5741.5879999999997</v>
      </c>
      <c r="AQ5" s="8">
        <v>5489</v>
      </c>
      <c r="AR5" s="8">
        <v>4668</v>
      </c>
    </row>
    <row r="6" spans="1:45" ht="15" customHeight="1" x14ac:dyDescent="0.25">
      <c r="A6" s="62" t="s">
        <v>33</v>
      </c>
      <c r="B6" s="42"/>
      <c r="C6" s="42"/>
      <c r="D6" s="42"/>
      <c r="E6" s="42"/>
      <c r="F6" s="42"/>
      <c r="G6" s="42"/>
      <c r="H6" s="42"/>
      <c r="I6" s="42"/>
      <c r="J6" s="42"/>
      <c r="K6" s="42"/>
      <c r="L6" s="42"/>
      <c r="M6" s="42"/>
      <c r="N6" s="42"/>
      <c r="O6" s="8"/>
      <c r="P6" s="8"/>
      <c r="Q6" s="8"/>
      <c r="R6" s="8"/>
      <c r="S6" s="8" t="s">
        <v>61</v>
      </c>
      <c r="T6" s="8">
        <v>3352.2249999999999</v>
      </c>
      <c r="U6" s="8">
        <v>3697.3220000000001</v>
      </c>
      <c r="V6" s="8">
        <v>3697.3220000000001</v>
      </c>
      <c r="W6" s="8">
        <v>3704.7979999999998</v>
      </c>
      <c r="X6" s="8">
        <v>3715.89</v>
      </c>
      <c r="Y6" s="8">
        <v>3728.5540000000001</v>
      </c>
      <c r="Z6" s="8">
        <v>3746.7579999999998</v>
      </c>
      <c r="AA6" s="8">
        <v>3767.0810000000001</v>
      </c>
      <c r="AB6" s="8">
        <v>3788.6680000000001</v>
      </c>
      <c r="AC6" s="8">
        <v>3804.0810000000001</v>
      </c>
      <c r="AD6" s="8">
        <v>3899.75</v>
      </c>
      <c r="AE6" s="8">
        <v>3909.348</v>
      </c>
      <c r="AF6" s="8">
        <v>3918.241</v>
      </c>
      <c r="AG6" s="8">
        <v>3927.7689999999998</v>
      </c>
      <c r="AH6" s="8">
        <v>3935.105</v>
      </c>
      <c r="AI6" s="8">
        <v>3943.989</v>
      </c>
      <c r="AJ6" s="8">
        <v>3951</v>
      </c>
      <c r="AK6" s="8">
        <v>3959</v>
      </c>
      <c r="AL6" s="8">
        <v>3971</v>
      </c>
      <c r="AM6" s="8">
        <v>3985</v>
      </c>
      <c r="AN6" s="8">
        <v>4002</v>
      </c>
      <c r="AO6" s="8">
        <v>4283</v>
      </c>
      <c r="AP6" s="8">
        <v>4304</v>
      </c>
      <c r="AQ6" s="8">
        <v>4324</v>
      </c>
      <c r="AR6" s="8">
        <v>4074</v>
      </c>
    </row>
    <row r="7" spans="1:45" ht="15" customHeight="1" x14ac:dyDescent="0.25">
      <c r="A7" s="62" t="s">
        <v>34</v>
      </c>
      <c r="B7" s="42"/>
      <c r="C7" s="42"/>
      <c r="D7" s="42"/>
      <c r="E7" s="42"/>
      <c r="F7" s="42"/>
      <c r="G7" s="42"/>
      <c r="H7" s="42"/>
      <c r="I7" s="42"/>
      <c r="J7" s="42"/>
      <c r="K7" s="42"/>
      <c r="L7" s="42"/>
      <c r="M7" s="42"/>
      <c r="N7" s="42"/>
      <c r="O7" s="8"/>
      <c r="P7" s="8"/>
      <c r="Q7" s="8"/>
      <c r="R7" s="8"/>
      <c r="S7" s="8" t="s">
        <v>61</v>
      </c>
      <c r="T7" s="8" t="s">
        <v>61</v>
      </c>
      <c r="U7" s="8" t="s">
        <v>61</v>
      </c>
      <c r="V7" s="8" t="s">
        <v>61</v>
      </c>
      <c r="W7" s="8" t="s">
        <v>61</v>
      </c>
      <c r="X7" s="8" t="s">
        <v>61</v>
      </c>
      <c r="Y7" s="8" t="s">
        <v>61</v>
      </c>
      <c r="Z7" s="8" t="s">
        <v>61</v>
      </c>
      <c r="AA7" s="8" t="s">
        <v>61</v>
      </c>
      <c r="AB7" s="8" t="s">
        <v>61</v>
      </c>
      <c r="AC7" s="8" t="s">
        <v>61</v>
      </c>
      <c r="AD7" s="8">
        <v>1924</v>
      </c>
      <c r="AE7" s="8" t="s">
        <v>61</v>
      </c>
      <c r="AF7" s="8" t="s">
        <v>61</v>
      </c>
      <c r="AG7" s="8" t="s">
        <v>61</v>
      </c>
      <c r="AH7" s="8" t="s">
        <v>61</v>
      </c>
      <c r="AI7" s="8" t="s">
        <v>61</v>
      </c>
      <c r="AJ7" s="8" t="s">
        <v>61</v>
      </c>
      <c r="AK7" s="8" t="s">
        <v>61</v>
      </c>
      <c r="AL7" s="8" t="s">
        <v>61</v>
      </c>
      <c r="AM7" s="8" t="s">
        <v>61</v>
      </c>
      <c r="AN7" s="8" t="s">
        <v>61</v>
      </c>
      <c r="AO7" s="8">
        <v>2388</v>
      </c>
      <c r="AP7" s="8">
        <v>2405</v>
      </c>
      <c r="AQ7" s="8">
        <v>2422</v>
      </c>
      <c r="AR7" s="8">
        <v>2438</v>
      </c>
    </row>
    <row r="8" spans="1:45" ht="15" customHeight="1" x14ac:dyDescent="0.25">
      <c r="A8" s="62" t="s">
        <v>35</v>
      </c>
      <c r="B8" s="42"/>
      <c r="C8" s="42"/>
      <c r="D8" s="42"/>
      <c r="E8" s="42"/>
      <c r="F8" s="42"/>
      <c r="G8" s="42"/>
      <c r="H8" s="42"/>
      <c r="I8" s="42"/>
      <c r="J8" s="42"/>
      <c r="K8" s="42"/>
      <c r="L8" s="42"/>
      <c r="M8" s="42"/>
      <c r="N8" s="42"/>
      <c r="O8" s="8"/>
      <c r="P8" s="8"/>
      <c r="Q8" s="8"/>
      <c r="R8" s="8"/>
      <c r="S8" s="8">
        <v>288</v>
      </c>
      <c r="T8" s="8">
        <v>293</v>
      </c>
      <c r="U8" s="8">
        <v>302</v>
      </c>
      <c r="V8" s="8">
        <v>314</v>
      </c>
      <c r="W8" s="8">
        <v>327</v>
      </c>
      <c r="X8" s="8">
        <v>340</v>
      </c>
      <c r="Y8" s="8">
        <v>359</v>
      </c>
      <c r="Z8" s="8">
        <v>376</v>
      </c>
      <c r="AA8" s="8">
        <v>394</v>
      </c>
      <c r="AB8" s="8">
        <v>410</v>
      </c>
      <c r="AC8" s="8">
        <v>421</v>
      </c>
      <c r="AD8" s="8">
        <v>431</v>
      </c>
      <c r="AE8" s="8">
        <v>437</v>
      </c>
      <c r="AF8" s="8">
        <v>441</v>
      </c>
      <c r="AG8" s="8">
        <v>444</v>
      </c>
      <c r="AH8" s="8">
        <v>446</v>
      </c>
      <c r="AI8" s="8">
        <v>449</v>
      </c>
      <c r="AJ8" s="8">
        <v>452</v>
      </c>
      <c r="AK8" s="8">
        <v>455</v>
      </c>
      <c r="AL8" s="8">
        <v>460</v>
      </c>
      <c r="AM8" s="8">
        <v>466</v>
      </c>
      <c r="AN8" s="8">
        <v>473</v>
      </c>
      <c r="AO8" s="8">
        <v>477</v>
      </c>
      <c r="AP8" s="8">
        <v>485</v>
      </c>
      <c r="AQ8" s="8">
        <v>493</v>
      </c>
      <c r="AR8" s="8">
        <v>501</v>
      </c>
    </row>
    <row r="9" spans="1:45" ht="15" customHeight="1" x14ac:dyDescent="0.25">
      <c r="A9" s="62" t="s">
        <v>36</v>
      </c>
      <c r="B9" s="42"/>
      <c r="C9" s="42"/>
      <c r="D9" s="42"/>
      <c r="E9" s="42"/>
      <c r="F9" s="42"/>
      <c r="G9" s="42"/>
      <c r="H9" s="42"/>
      <c r="I9" s="42"/>
      <c r="J9" s="42">
        <v>4077.1930000000002</v>
      </c>
      <c r="K9" s="42"/>
      <c r="L9" s="42"/>
      <c r="M9" s="42"/>
      <c r="N9" s="42"/>
      <c r="O9" s="8"/>
      <c r="P9" s="8"/>
      <c r="Q9" s="8"/>
      <c r="R9" s="8"/>
      <c r="S9" s="8" t="s">
        <v>61</v>
      </c>
      <c r="T9" s="8">
        <v>4366.2929999999997</v>
      </c>
      <c r="U9" s="8">
        <v>4393.5839999999998</v>
      </c>
      <c r="V9" s="8">
        <v>4420.7110000000002</v>
      </c>
      <c r="W9" s="8">
        <v>4452.9790000000003</v>
      </c>
      <c r="X9" s="8">
        <v>4485.8419999999996</v>
      </c>
      <c r="Y9" s="8">
        <v>4516.0320000000002</v>
      </c>
      <c r="Z9" s="8">
        <v>4557.6809999999996</v>
      </c>
      <c r="AA9" s="8">
        <v>4596.0609999999997</v>
      </c>
      <c r="AB9" s="8">
        <v>4634.5339999999997</v>
      </c>
      <c r="AC9" s="8">
        <v>4670.9759999999997</v>
      </c>
      <c r="AD9" s="8">
        <v>4699.6059999999998</v>
      </c>
      <c r="AE9" s="8">
        <v>4729.0730000000003</v>
      </c>
      <c r="AF9" s="8">
        <v>4754.3190000000004</v>
      </c>
      <c r="AG9" s="8" t="s">
        <v>61</v>
      </c>
      <c r="AH9" s="8" t="s">
        <v>61</v>
      </c>
      <c r="AI9" s="8" t="s">
        <v>61</v>
      </c>
      <c r="AJ9" s="8" t="s">
        <v>61</v>
      </c>
      <c r="AK9" s="8" t="s">
        <v>61</v>
      </c>
      <c r="AL9" s="8" t="s">
        <v>61</v>
      </c>
      <c r="AM9" s="8" t="s">
        <v>61</v>
      </c>
      <c r="AN9" s="8" t="s">
        <v>61</v>
      </c>
      <c r="AO9" s="8">
        <v>5094</v>
      </c>
      <c r="AP9" s="8">
        <v>5132</v>
      </c>
      <c r="AQ9" s="8">
        <v>5162</v>
      </c>
      <c r="AR9" s="8">
        <v>5195</v>
      </c>
    </row>
    <row r="10" spans="1:45" ht="15" customHeight="1" x14ac:dyDescent="0.25">
      <c r="A10" s="62" t="s">
        <v>37</v>
      </c>
      <c r="B10" s="42">
        <v>2188</v>
      </c>
      <c r="C10" s="42">
        <v>2208</v>
      </c>
      <c r="D10" s="42">
        <v>2228</v>
      </c>
      <c r="E10" s="42">
        <v>2257</v>
      </c>
      <c r="F10" s="42">
        <v>2338</v>
      </c>
      <c r="G10" s="42">
        <v>2359</v>
      </c>
      <c r="H10" s="42">
        <v>2378</v>
      </c>
      <c r="I10" s="42">
        <v>2394</v>
      </c>
      <c r="J10" s="42">
        <v>2396</v>
      </c>
      <c r="K10" s="42">
        <v>2388</v>
      </c>
      <c r="L10" s="42">
        <v>2426</v>
      </c>
      <c r="M10" s="42">
        <v>2438</v>
      </c>
      <c r="N10" s="42">
        <v>2454</v>
      </c>
      <c r="O10" s="8">
        <v>2467</v>
      </c>
      <c r="P10" s="8">
        <v>2479</v>
      </c>
      <c r="Q10" s="8">
        <v>2495</v>
      </c>
      <c r="R10" s="8">
        <v>2513</v>
      </c>
      <c r="S10" s="8">
        <v>2568.0610000000001</v>
      </c>
      <c r="T10" s="8">
        <v>2579.1329999999998</v>
      </c>
      <c r="U10" s="8">
        <v>2589.8890000000001</v>
      </c>
      <c r="V10" s="8">
        <v>2601.643</v>
      </c>
      <c r="W10" s="8">
        <v>2614.3029999999999</v>
      </c>
      <c r="X10" s="8">
        <v>2641.4580000000001</v>
      </c>
      <c r="Y10" s="8">
        <v>2657.5219999999999</v>
      </c>
      <c r="Z10" s="8">
        <v>2670.4070000000002</v>
      </c>
      <c r="AA10" s="8">
        <v>2696.4520000000002</v>
      </c>
      <c r="AB10" s="8">
        <v>2722.0790000000002</v>
      </c>
      <c r="AC10" s="8">
        <v>2769.973</v>
      </c>
      <c r="AD10" s="8">
        <v>2785.5189999999998</v>
      </c>
      <c r="AE10" s="8">
        <v>2797.223</v>
      </c>
      <c r="AF10" s="8">
        <v>2812.2939999999999</v>
      </c>
      <c r="AG10" s="8">
        <v>2826.8020000000001</v>
      </c>
      <c r="AH10" s="8">
        <v>2843.9650000000001</v>
      </c>
      <c r="AI10" s="8">
        <v>2861</v>
      </c>
      <c r="AJ10" s="8">
        <v>2878.4679999999998</v>
      </c>
      <c r="AK10" s="8">
        <v>2901</v>
      </c>
      <c r="AL10" s="8">
        <v>2919.3890000000001</v>
      </c>
      <c r="AM10" s="8">
        <v>2940.971</v>
      </c>
      <c r="AN10" s="8">
        <v>2748.569</v>
      </c>
      <c r="AO10" s="8">
        <v>2779.623</v>
      </c>
      <c r="AP10" s="8">
        <v>2806.2910000000002</v>
      </c>
      <c r="AQ10" s="8">
        <v>2827.4960000000001</v>
      </c>
      <c r="AR10" s="8">
        <v>2852</v>
      </c>
    </row>
    <row r="11" spans="1:45" ht="15" customHeight="1" x14ac:dyDescent="0.25">
      <c r="A11" s="62" t="s">
        <v>38</v>
      </c>
      <c r="B11" s="42"/>
      <c r="C11" s="42"/>
      <c r="D11" s="42"/>
      <c r="E11" s="42"/>
      <c r="F11" s="42"/>
      <c r="G11" s="42"/>
      <c r="H11" s="42"/>
      <c r="I11" s="42"/>
      <c r="J11" s="42"/>
      <c r="K11" s="42"/>
      <c r="L11" s="42"/>
      <c r="M11" s="42"/>
      <c r="N11" s="42"/>
      <c r="O11" s="8"/>
      <c r="P11" s="8">
        <v>618.79999999999995</v>
      </c>
      <c r="Q11" s="8">
        <v>619.5</v>
      </c>
      <c r="R11" s="8">
        <v>620.4</v>
      </c>
      <c r="S11" s="8">
        <v>621.20000000000005</v>
      </c>
      <c r="T11" s="8">
        <v>621.9</v>
      </c>
      <c r="U11" s="8">
        <v>622.5</v>
      </c>
      <c r="V11" s="8">
        <v>623.6</v>
      </c>
      <c r="W11" s="8">
        <v>626.1</v>
      </c>
      <c r="X11" s="8">
        <v>629.20000000000005</v>
      </c>
      <c r="Y11" s="8">
        <v>633.1</v>
      </c>
      <c r="Z11" s="8">
        <v>638.20000000000005</v>
      </c>
      <c r="AA11" s="8">
        <v>645.20000000000005</v>
      </c>
      <c r="AB11" s="8">
        <v>650.5</v>
      </c>
      <c r="AC11" s="8">
        <v>653.6</v>
      </c>
      <c r="AD11" s="8">
        <v>656</v>
      </c>
      <c r="AE11" s="8">
        <v>657.8</v>
      </c>
      <c r="AF11" s="8" t="s">
        <v>61</v>
      </c>
      <c r="AG11" s="8" t="s">
        <v>61</v>
      </c>
      <c r="AH11" s="8" t="s">
        <v>61</v>
      </c>
      <c r="AI11" s="8" t="s">
        <v>61</v>
      </c>
      <c r="AJ11" s="8" t="s">
        <v>61</v>
      </c>
      <c r="AK11" s="8" t="s">
        <v>61</v>
      </c>
      <c r="AL11" s="8" t="s">
        <v>61</v>
      </c>
      <c r="AM11" s="8">
        <v>732</v>
      </c>
      <c r="AN11" s="8">
        <v>739</v>
      </c>
      <c r="AO11" s="8">
        <v>745</v>
      </c>
      <c r="AP11" s="8">
        <v>753</v>
      </c>
      <c r="AQ11" s="8">
        <v>759</v>
      </c>
      <c r="AR11" s="8">
        <v>765</v>
      </c>
    </row>
    <row r="12" spans="1:45" ht="15" customHeight="1" x14ac:dyDescent="0.25">
      <c r="A12" s="62" t="s">
        <v>39</v>
      </c>
      <c r="B12" s="42"/>
      <c r="C12" s="42"/>
      <c r="D12" s="42"/>
      <c r="E12" s="42"/>
      <c r="F12" s="42">
        <v>2064</v>
      </c>
      <c r="G12" s="42">
        <v>2112</v>
      </c>
      <c r="H12" s="42">
        <v>2153</v>
      </c>
      <c r="I12" s="42">
        <v>2210</v>
      </c>
      <c r="J12" s="42">
        <v>2290</v>
      </c>
      <c r="K12" s="42">
        <v>2297</v>
      </c>
      <c r="L12" s="42">
        <v>2331</v>
      </c>
      <c r="M12" s="42">
        <v>2352</v>
      </c>
      <c r="N12" s="42">
        <v>2374</v>
      </c>
      <c r="O12" s="8">
        <v>2391</v>
      </c>
      <c r="P12" s="8">
        <v>2416</v>
      </c>
      <c r="Q12" s="8">
        <v>2449</v>
      </c>
      <c r="R12" s="8">
        <v>2478</v>
      </c>
      <c r="S12" s="8">
        <v>2295.386</v>
      </c>
      <c r="T12" s="8">
        <v>2329.3429999999998</v>
      </c>
      <c r="U12" s="8">
        <v>2354.0819999999999</v>
      </c>
      <c r="V12" s="8">
        <v>2378.0790000000002</v>
      </c>
      <c r="W12" s="8">
        <v>2402.0909999999999</v>
      </c>
      <c r="X12" s="8">
        <v>2429.5</v>
      </c>
      <c r="Y12" s="8">
        <v>2453.826</v>
      </c>
      <c r="Z12" s="8">
        <v>2476.5050000000001</v>
      </c>
      <c r="AA12" s="8">
        <v>2499.3319999999999</v>
      </c>
      <c r="AB12" s="8">
        <v>2517.393</v>
      </c>
      <c r="AC12" s="8">
        <v>2537.1970000000001</v>
      </c>
      <c r="AD12" s="8">
        <v>2556.0680000000002</v>
      </c>
      <c r="AE12" s="8">
        <v>2579.7809999999999</v>
      </c>
      <c r="AF12" s="8">
        <v>2599.6129999999998</v>
      </c>
      <c r="AG12" s="8">
        <v>2617.7800000000002</v>
      </c>
      <c r="AH12" s="8">
        <v>2634.3389999999999</v>
      </c>
      <c r="AI12" s="8">
        <v>2654.6570000000002</v>
      </c>
      <c r="AJ12" s="8">
        <v>2680</v>
      </c>
      <c r="AK12" s="8">
        <v>2705</v>
      </c>
      <c r="AL12" s="8" t="s">
        <v>61</v>
      </c>
      <c r="AM12" s="8">
        <v>2770</v>
      </c>
      <c r="AN12" s="8">
        <v>2794</v>
      </c>
      <c r="AO12" s="8">
        <v>2816</v>
      </c>
      <c r="AP12" s="8">
        <v>2845</v>
      </c>
      <c r="AQ12" s="8">
        <v>2845</v>
      </c>
      <c r="AR12" s="8">
        <v>3280</v>
      </c>
    </row>
    <row r="13" spans="1:45" ht="15" customHeight="1" x14ac:dyDescent="0.25">
      <c r="A13" s="62" t="s">
        <v>40</v>
      </c>
      <c r="B13" s="42">
        <v>24003</v>
      </c>
      <c r="C13" s="42">
        <v>24368</v>
      </c>
      <c r="D13" s="42">
        <v>24713</v>
      </c>
      <c r="E13" s="42">
        <v>25038</v>
      </c>
      <c r="F13" s="42">
        <v>25361</v>
      </c>
      <c r="G13" s="42">
        <v>25660</v>
      </c>
      <c r="H13" s="42">
        <v>25930</v>
      </c>
      <c r="I13" s="42">
        <v>26197</v>
      </c>
      <c r="J13" s="42">
        <v>26499</v>
      </c>
      <c r="K13" s="42">
        <v>26773</v>
      </c>
      <c r="L13" s="42">
        <v>27044</v>
      </c>
      <c r="M13" s="42">
        <v>27310</v>
      </c>
      <c r="N13" s="42">
        <v>27593</v>
      </c>
      <c r="O13" s="8">
        <v>27869</v>
      </c>
      <c r="P13" s="8">
        <v>28135</v>
      </c>
      <c r="Q13" s="8">
        <v>28400</v>
      </c>
      <c r="R13" s="8">
        <v>28657</v>
      </c>
      <c r="S13" s="8">
        <v>28988</v>
      </c>
      <c r="T13" s="8">
        <v>29329</v>
      </c>
      <c r="U13" s="8">
        <v>29660</v>
      </c>
      <c r="V13" s="8">
        <v>29994</v>
      </c>
      <c r="W13" s="8">
        <v>30339</v>
      </c>
      <c r="X13" s="8">
        <v>30687</v>
      </c>
      <c r="Y13" s="8">
        <v>31060</v>
      </c>
      <c r="Z13" s="8">
        <v>31449</v>
      </c>
      <c r="AA13" s="8">
        <v>31819</v>
      </c>
      <c r="AB13" s="8">
        <v>32174</v>
      </c>
      <c r="AC13" s="8">
        <v>32520</v>
      </c>
      <c r="AD13" s="8">
        <v>32860</v>
      </c>
      <c r="AE13" s="8">
        <v>33212</v>
      </c>
      <c r="AF13" s="8">
        <v>34378</v>
      </c>
      <c r="AG13" s="8">
        <v>34750</v>
      </c>
      <c r="AH13" s="8">
        <v>35182.116999999998</v>
      </c>
      <c r="AI13" s="8">
        <v>35425</v>
      </c>
      <c r="AJ13" s="8">
        <v>35720</v>
      </c>
      <c r="AK13" s="8">
        <v>36330</v>
      </c>
      <c r="AL13" s="8">
        <v>36609</v>
      </c>
      <c r="AM13" s="8">
        <v>36997</v>
      </c>
      <c r="AN13" s="8">
        <v>37196</v>
      </c>
      <c r="AO13" s="8">
        <v>37553</v>
      </c>
      <c r="AP13" s="8">
        <v>37818</v>
      </c>
      <c r="AQ13" s="8">
        <v>38172</v>
      </c>
      <c r="AR13" s="8">
        <v>38437</v>
      </c>
    </row>
    <row r="14" spans="1:45" ht="15" customHeight="1" x14ac:dyDescent="0.25">
      <c r="A14" s="62" t="s">
        <v>41</v>
      </c>
      <c r="B14" s="42">
        <v>26399</v>
      </c>
      <c r="C14" s="42">
        <v>26782</v>
      </c>
      <c r="D14" s="42">
        <v>27081</v>
      </c>
      <c r="E14" s="42">
        <v>27319</v>
      </c>
      <c r="F14" s="42">
        <v>26280</v>
      </c>
      <c r="G14" s="42">
        <v>26439</v>
      </c>
      <c r="H14" s="42">
        <v>26598</v>
      </c>
      <c r="I14" s="42">
        <v>33856</v>
      </c>
      <c r="J14" s="42">
        <v>34174</v>
      </c>
      <c r="K14" s="42">
        <v>34547</v>
      </c>
      <c r="L14" s="42">
        <v>34989</v>
      </c>
      <c r="M14" s="42">
        <v>35550</v>
      </c>
      <c r="N14" s="42">
        <v>35954</v>
      </c>
      <c r="O14" s="8">
        <v>35789</v>
      </c>
      <c r="P14" s="8">
        <v>37050</v>
      </c>
      <c r="Q14" s="8">
        <v>37529</v>
      </c>
      <c r="R14" s="8">
        <v>37984</v>
      </c>
      <c r="S14" s="8">
        <v>38384</v>
      </c>
      <c r="T14" s="8">
        <v>38682</v>
      </c>
      <c r="U14" s="8">
        <v>38925</v>
      </c>
      <c r="V14" s="8">
        <v>39141</v>
      </c>
      <c r="W14" s="8">
        <v>39362</v>
      </c>
      <c r="X14" s="8">
        <v>39551.199999999997</v>
      </c>
      <c r="Y14" s="8">
        <v>39753.199999999997</v>
      </c>
      <c r="Z14" s="8">
        <v>39918.199999999997</v>
      </c>
      <c r="AA14" s="8">
        <v>40057.9</v>
      </c>
      <c r="AB14" s="8">
        <v>40183.599999999999</v>
      </c>
      <c r="AC14" s="8">
        <v>40479.199999999997</v>
      </c>
      <c r="AD14" s="8">
        <v>40630.199999999997</v>
      </c>
      <c r="AE14" s="8">
        <v>40805.800000000003</v>
      </c>
      <c r="AF14" s="8">
        <v>40995.1</v>
      </c>
      <c r="AG14" s="8">
        <v>41221</v>
      </c>
      <c r="AH14" s="8">
        <v>41446</v>
      </c>
      <c r="AI14" s="8">
        <v>41703</v>
      </c>
      <c r="AJ14" s="8">
        <v>41968</v>
      </c>
      <c r="AK14" s="8">
        <v>42235</v>
      </c>
      <c r="AL14" s="8">
        <v>42513</v>
      </c>
      <c r="AM14" s="8">
        <v>42804</v>
      </c>
      <c r="AN14" s="8">
        <v>43082</v>
      </c>
      <c r="AO14" s="8">
        <v>43367</v>
      </c>
      <c r="AP14" s="8">
        <v>43651</v>
      </c>
      <c r="AQ14" s="8">
        <v>43891</v>
      </c>
      <c r="AR14" s="8">
        <v>44087</v>
      </c>
    </row>
    <row r="15" spans="1:45" ht="15" customHeight="1" x14ac:dyDescent="0.25">
      <c r="A15" s="62" t="s">
        <v>42</v>
      </c>
      <c r="B15" s="42"/>
      <c r="C15" s="42"/>
      <c r="D15" s="42"/>
      <c r="E15" s="42"/>
      <c r="F15" s="42"/>
      <c r="G15" s="42"/>
      <c r="H15" s="42"/>
      <c r="I15" s="42">
        <v>4643</v>
      </c>
      <c r="J15" s="42">
        <v>4750</v>
      </c>
      <c r="K15" s="42">
        <v>4850</v>
      </c>
      <c r="L15" s="42">
        <v>4939</v>
      </c>
      <c r="M15" s="42">
        <v>5015</v>
      </c>
      <c r="N15" s="42">
        <v>5086</v>
      </c>
      <c r="O15" s="8">
        <v>5154</v>
      </c>
      <c r="P15" s="8">
        <v>5221</v>
      </c>
      <c r="Q15" s="8">
        <v>5295</v>
      </c>
      <c r="R15" s="8">
        <v>5375</v>
      </c>
      <c r="S15" s="8">
        <v>5455</v>
      </c>
      <c r="T15" s="8">
        <v>5519</v>
      </c>
      <c r="U15" s="8">
        <v>5598</v>
      </c>
      <c r="V15" s="8">
        <v>5692</v>
      </c>
      <c r="W15" s="8">
        <v>5797</v>
      </c>
      <c r="X15" s="8">
        <v>5900</v>
      </c>
      <c r="Y15" s="8">
        <v>6023</v>
      </c>
      <c r="Z15" s="8">
        <v>6161</v>
      </c>
      <c r="AA15" s="8">
        <v>6265</v>
      </c>
      <c r="AB15" s="8">
        <v>6317</v>
      </c>
      <c r="AC15" s="8">
        <v>6372</v>
      </c>
      <c r="AD15" s="8">
        <v>6425</v>
      </c>
      <c r="AE15" s="8">
        <v>6470</v>
      </c>
      <c r="AF15" s="8">
        <v>6500</v>
      </c>
      <c r="AG15" s="8">
        <v>6518</v>
      </c>
      <c r="AH15" s="8">
        <v>6529</v>
      </c>
      <c r="AI15" s="8">
        <v>6537</v>
      </c>
      <c r="AJ15" s="8">
        <v>6544</v>
      </c>
      <c r="AK15" s="8">
        <v>6552</v>
      </c>
      <c r="AL15" s="8">
        <v>6563</v>
      </c>
      <c r="AM15" s="8">
        <v>6575</v>
      </c>
      <c r="AN15" s="8">
        <v>6597</v>
      </c>
      <c r="AO15" s="8">
        <v>6616</v>
      </c>
      <c r="AP15" s="8">
        <v>6639</v>
      </c>
      <c r="AQ15" s="8">
        <v>6669</v>
      </c>
      <c r="AR15" s="8">
        <v>6700</v>
      </c>
    </row>
    <row r="16" spans="1:45" ht="15" customHeight="1" x14ac:dyDescent="0.25">
      <c r="A16" s="62" t="s">
        <v>43</v>
      </c>
      <c r="B16" s="42"/>
      <c r="C16" s="42"/>
      <c r="D16" s="42"/>
      <c r="E16" s="42"/>
      <c r="F16" s="42"/>
      <c r="G16" s="42"/>
      <c r="H16" s="42"/>
      <c r="I16" s="42">
        <v>3853</v>
      </c>
      <c r="J16" s="42">
        <v>3890</v>
      </c>
      <c r="K16" s="42">
        <v>3917</v>
      </c>
      <c r="L16" s="42">
        <v>3939</v>
      </c>
      <c r="M16" s="42">
        <v>3955</v>
      </c>
      <c r="N16" s="42">
        <v>3971</v>
      </c>
      <c r="O16" s="8">
        <v>3989</v>
      </c>
      <c r="P16" s="8" t="s">
        <v>61</v>
      </c>
      <c r="Q16" s="8" t="s">
        <v>61</v>
      </c>
      <c r="R16" s="8" t="s">
        <v>61</v>
      </c>
      <c r="S16" s="8" t="s">
        <v>61</v>
      </c>
      <c r="T16" s="8">
        <v>3723.509</v>
      </c>
      <c r="U16" s="8" t="s">
        <v>61</v>
      </c>
      <c r="V16" s="8" t="s">
        <v>61</v>
      </c>
      <c r="W16" s="8">
        <v>4133.9750000000004</v>
      </c>
      <c r="X16" s="8">
        <v>4172.7870000000003</v>
      </c>
      <c r="Y16" s="8">
        <v>4209.4719999999998</v>
      </c>
      <c r="Z16" s="8">
        <v>4238.4520000000002</v>
      </c>
      <c r="AA16" s="8">
        <v>4270.4970000000003</v>
      </c>
      <c r="AB16" s="8">
        <v>4302.8270000000002</v>
      </c>
      <c r="AC16" s="8">
        <v>4330.6809999999996</v>
      </c>
      <c r="AD16" s="8">
        <v>4348.9549999999999</v>
      </c>
      <c r="AE16" s="8">
        <v>4393.6310000000003</v>
      </c>
      <c r="AF16" s="8">
        <v>4402.0079999999998</v>
      </c>
      <c r="AG16" s="8">
        <v>4408</v>
      </c>
      <c r="AH16" s="8">
        <v>4415</v>
      </c>
      <c r="AI16" s="8">
        <v>4420</v>
      </c>
      <c r="AJ16" s="8">
        <v>4427</v>
      </c>
      <c r="AK16" s="8">
        <v>4439</v>
      </c>
      <c r="AL16" s="8">
        <v>4455</v>
      </c>
      <c r="AM16" s="8">
        <v>4474</v>
      </c>
      <c r="AN16" s="8">
        <v>4501</v>
      </c>
      <c r="AO16" s="8">
        <v>4519</v>
      </c>
      <c r="AP16" s="8">
        <v>4538</v>
      </c>
      <c r="AQ16" s="8">
        <v>4615</v>
      </c>
      <c r="AR16" s="8">
        <v>4626</v>
      </c>
    </row>
    <row r="17" spans="1:44" ht="15" customHeight="1" x14ac:dyDescent="0.25">
      <c r="A17" s="62" t="s">
        <v>44</v>
      </c>
      <c r="B17" s="42">
        <v>892</v>
      </c>
      <c r="C17" s="42">
        <v>921</v>
      </c>
      <c r="D17" s="42">
        <v>949</v>
      </c>
      <c r="E17" s="42">
        <v>978</v>
      </c>
      <c r="F17" s="42">
        <v>986</v>
      </c>
      <c r="G17" s="42">
        <v>995</v>
      </c>
      <c r="H17" s="42">
        <v>1003</v>
      </c>
      <c r="I17" s="42">
        <v>1011</v>
      </c>
      <c r="J17" s="42">
        <v>1175.8705123750001</v>
      </c>
      <c r="K17" s="42">
        <v>1189.75065763466</v>
      </c>
      <c r="L17" s="42">
        <v>1202.45647783393</v>
      </c>
      <c r="M17" s="42">
        <v>1220.5415455457401</v>
      </c>
      <c r="N17" s="42">
        <v>1242.2065922632601</v>
      </c>
      <c r="O17" s="8">
        <v>1266.86348413974</v>
      </c>
      <c r="P17" s="8">
        <v>1296.4573807055201</v>
      </c>
      <c r="Q17" s="8">
        <v>1329.3422418263699</v>
      </c>
      <c r="R17" s="8">
        <v>1366.15004346103</v>
      </c>
      <c r="S17" s="8">
        <v>1405.9891481437701</v>
      </c>
      <c r="T17" s="8">
        <v>1448.3274273623199</v>
      </c>
      <c r="U17" s="8">
        <v>1506</v>
      </c>
      <c r="V17" s="8">
        <v>1575</v>
      </c>
      <c r="W17" s="8">
        <v>1652</v>
      </c>
      <c r="X17" s="8">
        <v>1733</v>
      </c>
      <c r="Y17" s="8">
        <v>1838</v>
      </c>
      <c r="Z17" s="8">
        <v>1913</v>
      </c>
      <c r="AA17" s="8">
        <v>1960</v>
      </c>
      <c r="AB17" s="8">
        <v>1983</v>
      </c>
      <c r="AC17" s="8">
        <v>1993</v>
      </c>
      <c r="AD17" s="8">
        <v>1997</v>
      </c>
      <c r="AE17" s="8">
        <v>1997</v>
      </c>
      <c r="AF17" s="8">
        <v>1998</v>
      </c>
      <c r="AG17" s="8">
        <v>1999</v>
      </c>
      <c r="AH17" s="8">
        <v>2002</v>
      </c>
      <c r="AI17" s="8">
        <v>2008</v>
      </c>
      <c r="AJ17" s="8">
        <v>2018</v>
      </c>
      <c r="AK17" s="8">
        <v>2032</v>
      </c>
      <c r="AL17" s="8">
        <v>2049</v>
      </c>
      <c r="AM17" s="8">
        <v>2070</v>
      </c>
      <c r="AN17" s="8">
        <v>2090</v>
      </c>
      <c r="AO17" s="8">
        <v>2120</v>
      </c>
      <c r="AP17" s="8">
        <v>2153</v>
      </c>
      <c r="AQ17" s="8">
        <v>2183</v>
      </c>
      <c r="AR17" s="8">
        <v>2219</v>
      </c>
    </row>
    <row r="18" spans="1:44" ht="15" customHeight="1" x14ac:dyDescent="0.25">
      <c r="A18" s="62" t="s">
        <v>45</v>
      </c>
      <c r="B18" s="42">
        <v>21852</v>
      </c>
      <c r="C18" s="42">
        <v>22179</v>
      </c>
      <c r="D18" s="42">
        <v>22510</v>
      </c>
      <c r="E18" s="42">
        <v>22847</v>
      </c>
      <c r="F18" s="42">
        <v>23188</v>
      </c>
      <c r="G18" s="42">
        <v>23535</v>
      </c>
      <c r="H18" s="42">
        <v>23887</v>
      </c>
      <c r="I18" s="42">
        <v>24139</v>
      </c>
      <c r="J18" s="42">
        <v>24802</v>
      </c>
      <c r="K18" s="42">
        <v>25177</v>
      </c>
      <c r="L18" s="42">
        <v>25557</v>
      </c>
      <c r="M18" s="42">
        <v>25943</v>
      </c>
      <c r="N18" s="42">
        <v>26300</v>
      </c>
      <c r="O18" s="8">
        <v>26356</v>
      </c>
      <c r="P18" s="8">
        <v>26406</v>
      </c>
      <c r="Q18" s="8">
        <v>26451</v>
      </c>
      <c r="R18" s="8">
        <v>26498</v>
      </c>
      <c r="S18" s="8">
        <v>27422.342000000001</v>
      </c>
      <c r="T18" s="8">
        <v>27864.012999999999</v>
      </c>
      <c r="U18" s="8">
        <v>28328.81</v>
      </c>
      <c r="V18" s="8">
        <v>28813.09</v>
      </c>
      <c r="W18" s="8">
        <v>29288.615000000002</v>
      </c>
      <c r="X18" s="8">
        <v>29771.179</v>
      </c>
      <c r="Y18" s="8">
        <v>30360.215</v>
      </c>
      <c r="Z18" s="8">
        <v>31210.878000000001</v>
      </c>
      <c r="AA18" s="8">
        <v>29597.657999999999</v>
      </c>
      <c r="AB18" s="8">
        <v>30112.161</v>
      </c>
      <c r="AC18" s="8">
        <v>30579.937000000002</v>
      </c>
      <c r="AD18" s="8">
        <v>31791.45</v>
      </c>
      <c r="AE18" s="8">
        <v>31576.474999999999</v>
      </c>
      <c r="AF18" s="8" t="s">
        <v>61</v>
      </c>
      <c r="AG18" s="8" t="s">
        <v>61</v>
      </c>
      <c r="AH18" s="8" t="s">
        <v>61</v>
      </c>
      <c r="AI18" s="8" t="s">
        <v>61</v>
      </c>
      <c r="AJ18" s="8" t="s">
        <v>61</v>
      </c>
      <c r="AK18" s="8" t="s">
        <v>61</v>
      </c>
      <c r="AL18" s="8">
        <v>35213</v>
      </c>
      <c r="AM18" s="8">
        <v>31200</v>
      </c>
      <c r="AN18" s="8">
        <v>31280</v>
      </c>
      <c r="AO18" s="8">
        <v>31350</v>
      </c>
      <c r="AP18" s="8">
        <v>31420</v>
      </c>
      <c r="AQ18" s="8">
        <v>31480</v>
      </c>
      <c r="AR18" s="8">
        <v>31540</v>
      </c>
    </row>
    <row r="19" spans="1:44" ht="15" customHeight="1" x14ac:dyDescent="0.25">
      <c r="A19" s="62" t="s">
        <v>46</v>
      </c>
      <c r="B19" s="42"/>
      <c r="C19" s="42"/>
      <c r="D19" s="42"/>
      <c r="E19" s="42"/>
      <c r="F19" s="42"/>
      <c r="G19" s="42"/>
      <c r="H19" s="42"/>
      <c r="I19" s="42"/>
      <c r="J19" s="42"/>
      <c r="K19" s="42"/>
      <c r="L19" s="42"/>
      <c r="M19" s="42"/>
      <c r="N19" s="42"/>
      <c r="O19" s="8"/>
      <c r="P19" s="8"/>
      <c r="Q19" s="8"/>
      <c r="R19" s="8"/>
      <c r="S19" s="8">
        <v>796</v>
      </c>
      <c r="T19" s="8">
        <v>877</v>
      </c>
      <c r="U19" s="8">
        <v>958</v>
      </c>
      <c r="V19" s="8">
        <v>967.06500000000005</v>
      </c>
      <c r="W19" s="8">
        <v>986.55700000000002</v>
      </c>
      <c r="X19" s="8">
        <v>997.82100000000003</v>
      </c>
      <c r="Y19" s="8">
        <v>1018.096</v>
      </c>
      <c r="Z19" s="8">
        <v>1035.713</v>
      </c>
      <c r="AA19" s="8">
        <v>1042.1679999999999</v>
      </c>
      <c r="AB19" s="8">
        <v>1035.126</v>
      </c>
      <c r="AC19" s="8" t="s">
        <v>61</v>
      </c>
      <c r="AD19" s="8">
        <v>1019</v>
      </c>
      <c r="AE19" s="8" t="s">
        <v>61</v>
      </c>
      <c r="AF19" s="8" t="s">
        <v>61</v>
      </c>
      <c r="AG19" s="8" t="s">
        <v>61</v>
      </c>
      <c r="AH19" s="8" t="s">
        <v>61</v>
      </c>
      <c r="AI19" s="8" t="s">
        <v>61</v>
      </c>
      <c r="AJ19" s="8" t="s">
        <v>61</v>
      </c>
      <c r="AK19" s="8" t="s">
        <v>61</v>
      </c>
      <c r="AL19" s="8" t="s">
        <v>61</v>
      </c>
      <c r="AM19" s="8">
        <v>1072</v>
      </c>
      <c r="AN19" s="8">
        <v>1075</v>
      </c>
      <c r="AO19" s="8">
        <v>1078</v>
      </c>
      <c r="AP19" s="8">
        <v>1081</v>
      </c>
      <c r="AQ19" s="8">
        <v>1085</v>
      </c>
      <c r="AR19" s="8">
        <v>1089</v>
      </c>
    </row>
    <row r="20" spans="1:44" ht="15" customHeight="1" x14ac:dyDescent="0.25">
      <c r="A20" s="62" t="s">
        <v>47</v>
      </c>
      <c r="B20" s="42"/>
      <c r="C20" s="42"/>
      <c r="D20" s="42"/>
      <c r="E20" s="42"/>
      <c r="F20" s="42"/>
      <c r="G20" s="42"/>
      <c r="H20" s="42"/>
      <c r="I20" s="42"/>
      <c r="J20" s="42"/>
      <c r="K20" s="42"/>
      <c r="L20" s="42"/>
      <c r="M20" s="42"/>
      <c r="N20" s="42"/>
      <c r="O20" s="8"/>
      <c r="P20" s="8"/>
      <c r="Q20" s="8"/>
      <c r="R20" s="8"/>
      <c r="S20" s="8">
        <v>1309.3</v>
      </c>
      <c r="T20" s="8">
        <v>1291.7</v>
      </c>
      <c r="U20" s="8">
        <v>1295</v>
      </c>
      <c r="V20" s="8">
        <v>1293.029</v>
      </c>
      <c r="W20" s="8">
        <v>1300.038</v>
      </c>
      <c r="X20" s="8">
        <v>1299.5</v>
      </c>
      <c r="Y20" s="8">
        <v>1306.7860000000001</v>
      </c>
      <c r="Z20" s="8">
        <v>1316.1010000000001</v>
      </c>
      <c r="AA20" s="8">
        <v>1327.93</v>
      </c>
      <c r="AB20" s="8">
        <v>1337.33</v>
      </c>
      <c r="AC20" s="8">
        <v>1341</v>
      </c>
      <c r="AD20" s="8">
        <v>1282.511</v>
      </c>
      <c r="AE20" s="8">
        <v>1289.0730000000001</v>
      </c>
      <c r="AF20" s="8">
        <v>1298.0450000000001</v>
      </c>
      <c r="AG20" s="8">
        <v>1403</v>
      </c>
      <c r="AH20" s="8">
        <v>1413</v>
      </c>
      <c r="AI20" s="8">
        <v>1428</v>
      </c>
      <c r="AJ20" s="8">
        <v>1445</v>
      </c>
      <c r="AK20" s="8">
        <v>1451</v>
      </c>
      <c r="AL20" s="8">
        <v>1501</v>
      </c>
      <c r="AM20" s="8">
        <v>1510</v>
      </c>
      <c r="AN20" s="8">
        <v>1518</v>
      </c>
      <c r="AO20" s="8">
        <v>1527</v>
      </c>
      <c r="AP20" s="8">
        <v>1536</v>
      </c>
      <c r="AQ20" s="8">
        <v>1544</v>
      </c>
      <c r="AR20" s="8">
        <v>1556</v>
      </c>
    </row>
    <row r="21" spans="1:44" ht="15" customHeight="1" x14ac:dyDescent="0.25">
      <c r="A21" s="62" t="s">
        <v>48</v>
      </c>
      <c r="B21" s="42"/>
      <c r="C21" s="42"/>
      <c r="D21" s="42"/>
      <c r="E21" s="42"/>
      <c r="F21" s="42"/>
      <c r="G21" s="42"/>
      <c r="H21" s="42"/>
      <c r="I21" s="42"/>
      <c r="J21" s="42"/>
      <c r="K21" s="42"/>
      <c r="L21" s="42"/>
      <c r="M21" s="42"/>
      <c r="N21" s="42"/>
      <c r="O21" s="8"/>
      <c r="P21" s="8"/>
      <c r="Q21" s="8"/>
      <c r="R21" s="8"/>
      <c r="S21" s="8">
        <v>118.2324</v>
      </c>
      <c r="T21" s="8">
        <v>119.616</v>
      </c>
      <c r="U21" s="8">
        <v>120.9996</v>
      </c>
      <c r="V21" s="8">
        <v>122.3832</v>
      </c>
      <c r="W21" s="8">
        <v>123.7668</v>
      </c>
      <c r="X21" s="8">
        <v>125.1504</v>
      </c>
      <c r="Y21" s="8" t="s">
        <v>61</v>
      </c>
      <c r="Z21" s="8" t="s">
        <v>61</v>
      </c>
      <c r="AA21" s="8">
        <v>175.327</v>
      </c>
      <c r="AB21" s="8" t="s">
        <v>61</v>
      </c>
      <c r="AC21" s="8" t="s">
        <v>61</v>
      </c>
      <c r="AD21" s="8">
        <v>222.946</v>
      </c>
      <c r="AE21" s="8" t="s">
        <v>61</v>
      </c>
      <c r="AF21" s="8" t="s">
        <v>61</v>
      </c>
      <c r="AG21" s="8" t="s">
        <v>61</v>
      </c>
      <c r="AH21" s="8" t="s">
        <v>61</v>
      </c>
      <c r="AI21" s="8" t="s">
        <v>61</v>
      </c>
      <c r="AJ21" s="8" t="s">
        <v>61</v>
      </c>
      <c r="AK21" s="8" t="s">
        <v>61</v>
      </c>
      <c r="AL21" s="8" t="s">
        <v>61</v>
      </c>
      <c r="AM21" s="8">
        <v>258</v>
      </c>
      <c r="AN21" s="8">
        <v>262</v>
      </c>
      <c r="AO21" s="8">
        <v>266</v>
      </c>
      <c r="AP21" s="8">
        <v>270</v>
      </c>
      <c r="AQ21" s="8">
        <v>273</v>
      </c>
      <c r="AR21" s="8">
        <v>276</v>
      </c>
    </row>
    <row r="22" spans="1:44" ht="15" customHeight="1" x14ac:dyDescent="0.25">
      <c r="A22" s="62" t="s">
        <v>49</v>
      </c>
      <c r="B22" s="42"/>
      <c r="C22" s="42"/>
      <c r="D22" s="42"/>
      <c r="E22" s="42"/>
      <c r="F22" s="42"/>
      <c r="G22" s="42"/>
      <c r="H22" s="42"/>
      <c r="I22" s="42"/>
      <c r="J22" s="42"/>
      <c r="K22" s="42"/>
      <c r="L22" s="42"/>
      <c r="M22" s="42"/>
      <c r="N22" s="42"/>
      <c r="O22" s="8"/>
      <c r="P22" s="8"/>
      <c r="Q22" s="8"/>
      <c r="R22" s="8"/>
      <c r="S22" s="8" t="s">
        <v>61</v>
      </c>
      <c r="T22" s="8" t="s">
        <v>61</v>
      </c>
      <c r="U22" s="8" t="s">
        <v>61</v>
      </c>
      <c r="V22" s="8" t="s">
        <v>61</v>
      </c>
      <c r="W22" s="8" t="s">
        <v>61</v>
      </c>
      <c r="X22" s="8">
        <v>192</v>
      </c>
      <c r="Y22" s="8" t="s">
        <v>61</v>
      </c>
      <c r="Z22" s="8" t="s">
        <v>61</v>
      </c>
      <c r="AA22" s="8" t="s">
        <v>61</v>
      </c>
      <c r="AB22" s="8" t="s">
        <v>61</v>
      </c>
      <c r="AC22" s="8" t="s">
        <v>61</v>
      </c>
      <c r="AD22" s="8">
        <v>224</v>
      </c>
      <c r="AE22" s="8" t="s">
        <v>61</v>
      </c>
      <c r="AF22" s="8" t="s">
        <v>61</v>
      </c>
      <c r="AG22" s="8" t="s">
        <v>61</v>
      </c>
      <c r="AH22" s="8" t="s">
        <v>61</v>
      </c>
      <c r="AI22" s="8" t="s">
        <v>61</v>
      </c>
      <c r="AJ22" s="8" t="s">
        <v>61</v>
      </c>
      <c r="AK22" s="8" t="s">
        <v>61</v>
      </c>
      <c r="AL22" s="8" t="s">
        <v>61</v>
      </c>
      <c r="AM22" s="8">
        <v>240</v>
      </c>
      <c r="AN22" s="8">
        <v>246</v>
      </c>
      <c r="AO22" s="8">
        <v>252</v>
      </c>
      <c r="AP22" s="8">
        <v>258</v>
      </c>
      <c r="AQ22" s="8">
        <v>264</v>
      </c>
      <c r="AR22" s="8">
        <v>270</v>
      </c>
    </row>
    <row r="23" spans="1:44" ht="15" customHeight="1" x14ac:dyDescent="0.25">
      <c r="A23" s="62" t="s">
        <v>50</v>
      </c>
      <c r="B23" s="42">
        <v>5178</v>
      </c>
      <c r="C23" s="42">
        <v>5289</v>
      </c>
      <c r="D23" s="42">
        <v>5384</v>
      </c>
      <c r="E23" s="42">
        <v>5483</v>
      </c>
      <c r="F23" s="42">
        <v>5589</v>
      </c>
      <c r="G23" s="42">
        <v>5699</v>
      </c>
      <c r="H23" s="42">
        <v>5802</v>
      </c>
      <c r="I23" s="42">
        <v>5892</v>
      </c>
      <c r="J23" s="42">
        <v>5966</v>
      </c>
      <c r="K23" s="42">
        <v>6043</v>
      </c>
      <c r="L23" s="42">
        <v>6116</v>
      </c>
      <c r="M23" s="42">
        <v>6192</v>
      </c>
      <c r="N23" s="42">
        <v>6276</v>
      </c>
      <c r="O23" s="8">
        <v>6358</v>
      </c>
      <c r="P23" s="8">
        <v>6358</v>
      </c>
      <c r="Q23" s="8">
        <v>6441</v>
      </c>
      <c r="R23" s="8">
        <v>6522</v>
      </c>
      <c r="S23" s="8">
        <v>6651</v>
      </c>
      <c r="T23" s="8">
        <v>6710</v>
      </c>
      <c r="U23" s="8">
        <v>6764</v>
      </c>
      <c r="V23" s="8">
        <v>6810</v>
      </c>
      <c r="W23" s="8">
        <v>6859</v>
      </c>
      <c r="X23" s="8">
        <v>6912</v>
      </c>
      <c r="Y23" s="8">
        <v>6967</v>
      </c>
      <c r="Z23" s="8">
        <v>7029</v>
      </c>
      <c r="AA23" s="8">
        <v>7105</v>
      </c>
      <c r="AB23" s="8">
        <v>7172</v>
      </c>
      <c r="AC23" s="8">
        <v>7218</v>
      </c>
      <c r="AD23" s="8">
        <v>7266</v>
      </c>
      <c r="AE23" s="8">
        <v>7386</v>
      </c>
      <c r="AF23" s="8">
        <v>7449</v>
      </c>
      <c r="AG23" s="8">
        <v>7535</v>
      </c>
      <c r="AH23" s="8">
        <v>7588</v>
      </c>
      <c r="AI23" s="8">
        <v>7641</v>
      </c>
      <c r="AJ23" s="8">
        <v>7741.0209999999997</v>
      </c>
      <c r="AK23" s="8">
        <v>7814.6</v>
      </c>
      <c r="AL23" s="8">
        <v>7891.75</v>
      </c>
      <c r="AM23" s="8">
        <v>7964</v>
      </c>
      <c r="AN23" s="8">
        <v>8034</v>
      </c>
      <c r="AO23" s="8">
        <v>8109</v>
      </c>
      <c r="AP23" s="8">
        <v>8180</v>
      </c>
      <c r="AQ23" s="8">
        <v>8249</v>
      </c>
      <c r="AR23" s="8">
        <v>8318</v>
      </c>
    </row>
    <row r="24" spans="1:44" ht="15" customHeight="1" x14ac:dyDescent="0.25">
      <c r="A24" s="62" t="s">
        <v>51</v>
      </c>
      <c r="B24" s="42"/>
      <c r="C24" s="42"/>
      <c r="D24" s="42"/>
      <c r="E24" s="42"/>
      <c r="F24" s="42"/>
      <c r="G24" s="42"/>
      <c r="H24" s="42"/>
      <c r="I24" s="42"/>
      <c r="J24" s="42"/>
      <c r="K24" s="42"/>
      <c r="L24" s="42"/>
      <c r="M24" s="42"/>
      <c r="N24" s="42"/>
      <c r="O24" s="8"/>
      <c r="P24" s="8"/>
      <c r="Q24" s="8"/>
      <c r="R24" s="8"/>
      <c r="S24" s="8">
        <v>11845</v>
      </c>
      <c r="T24" s="8">
        <v>11946</v>
      </c>
      <c r="U24" s="8">
        <v>11763</v>
      </c>
      <c r="V24" s="8">
        <v>12596</v>
      </c>
      <c r="W24" s="8">
        <v>12758</v>
      </c>
      <c r="X24" s="8">
        <v>12872</v>
      </c>
      <c r="Y24" s="8">
        <v>12987</v>
      </c>
      <c r="Z24" s="8">
        <v>12994</v>
      </c>
      <c r="AA24" s="8">
        <v>13150</v>
      </c>
      <c r="AB24" s="8">
        <v>13302</v>
      </c>
      <c r="AC24" s="8">
        <v>13422</v>
      </c>
      <c r="AD24" s="8">
        <v>13560</v>
      </c>
      <c r="AE24" s="8">
        <v>13722.8</v>
      </c>
      <c r="AF24" s="8">
        <v>13853</v>
      </c>
      <c r="AG24" s="8">
        <v>13983</v>
      </c>
      <c r="AH24" s="8">
        <v>14119</v>
      </c>
      <c r="AI24" s="8">
        <v>14272</v>
      </c>
      <c r="AJ24" s="8">
        <v>14440</v>
      </c>
      <c r="AK24" s="8">
        <v>14615</v>
      </c>
      <c r="AL24" s="8">
        <v>14813</v>
      </c>
      <c r="AM24" s="8">
        <v>15010</v>
      </c>
      <c r="AN24" s="8">
        <v>15245</v>
      </c>
      <c r="AO24" s="8">
        <v>15483</v>
      </c>
      <c r="AP24" s="8">
        <v>15704</v>
      </c>
      <c r="AQ24" s="8">
        <v>15904</v>
      </c>
      <c r="AR24" s="8">
        <v>16113</v>
      </c>
    </row>
    <row r="25" spans="1:44" ht="15" customHeight="1" x14ac:dyDescent="0.25">
      <c r="A25" s="62" t="s">
        <v>52</v>
      </c>
      <c r="B25" s="42"/>
      <c r="C25" s="42"/>
      <c r="D25" s="42"/>
      <c r="E25" s="42"/>
      <c r="F25" s="42"/>
      <c r="G25" s="42"/>
      <c r="H25" s="42"/>
      <c r="I25" s="42"/>
      <c r="J25" s="42"/>
      <c r="K25" s="42"/>
      <c r="L25" s="42"/>
      <c r="M25" s="42"/>
      <c r="N25" s="42"/>
      <c r="O25" s="8"/>
      <c r="P25" s="8"/>
      <c r="Q25" s="8"/>
      <c r="R25" s="8"/>
      <c r="S25" s="8">
        <v>5007.1000000000004</v>
      </c>
      <c r="T25" s="8">
        <v>5357.9</v>
      </c>
      <c r="U25" s="8">
        <v>5509.8630000000003</v>
      </c>
      <c r="V25" s="8">
        <v>5572.2470000000003</v>
      </c>
      <c r="W25" s="8">
        <v>5620.2960000000003</v>
      </c>
      <c r="X25" s="8">
        <v>5671.5959999999995</v>
      </c>
      <c r="Y25" s="8">
        <v>5705.5339999999997</v>
      </c>
      <c r="Z25" s="8">
        <v>5743.7079999999996</v>
      </c>
      <c r="AA25" s="8">
        <v>5792.9570000000003</v>
      </c>
      <c r="AB25" s="8">
        <v>5826.152</v>
      </c>
      <c r="AC25" s="8">
        <v>5852.1859999999997</v>
      </c>
      <c r="AD25" s="8">
        <v>5878.8869999999997</v>
      </c>
      <c r="AE25" s="8">
        <v>5898</v>
      </c>
      <c r="AF25" s="8">
        <v>5910</v>
      </c>
      <c r="AG25" s="8">
        <v>5920</v>
      </c>
      <c r="AH25" s="8">
        <v>5926</v>
      </c>
      <c r="AI25" s="8">
        <v>5933</v>
      </c>
      <c r="AJ25" s="8">
        <v>5942</v>
      </c>
      <c r="AK25" s="8">
        <v>5955</v>
      </c>
      <c r="AL25" s="8">
        <v>5968.3540000000003</v>
      </c>
      <c r="AM25" s="8">
        <v>5980</v>
      </c>
      <c r="AN25" s="8">
        <v>6000</v>
      </c>
      <c r="AO25" s="8">
        <v>6020</v>
      </c>
      <c r="AP25" s="8">
        <v>6042</v>
      </c>
      <c r="AQ25" s="8">
        <v>6067</v>
      </c>
      <c r="AR25" s="8">
        <v>6094</v>
      </c>
    </row>
    <row r="26" spans="1:44" ht="15" customHeight="1" x14ac:dyDescent="0.25">
      <c r="A26" s="62" t="s">
        <v>53</v>
      </c>
      <c r="B26" s="42"/>
      <c r="C26" s="42"/>
      <c r="D26" s="42"/>
      <c r="E26" s="42"/>
      <c r="F26" s="42"/>
      <c r="G26" s="42"/>
      <c r="H26" s="42"/>
      <c r="I26" s="42"/>
      <c r="J26" s="42"/>
      <c r="K26" s="42"/>
      <c r="L26" s="42"/>
      <c r="M26" s="42"/>
      <c r="N26" s="42"/>
      <c r="O26" s="8"/>
      <c r="P26" s="8"/>
      <c r="Q26" s="8"/>
      <c r="R26" s="8"/>
      <c r="S26" s="8">
        <v>7908</v>
      </c>
      <c r="T26" s="8">
        <v>8107</v>
      </c>
      <c r="U26" s="8">
        <v>8129</v>
      </c>
      <c r="V26" s="8">
        <v>8152.4</v>
      </c>
      <c r="W26" s="8">
        <v>8176.5</v>
      </c>
      <c r="X26" s="8">
        <v>8201.5079999999998</v>
      </c>
      <c r="Y26" s="8">
        <v>8231.2950000000001</v>
      </c>
      <c r="Z26" s="8">
        <v>8270.5490000000009</v>
      </c>
      <c r="AA26" s="8">
        <v>8328.6630000000005</v>
      </c>
      <c r="AB26" s="8">
        <v>8384.9719999999998</v>
      </c>
      <c r="AC26" s="8">
        <v>8427.9410000000007</v>
      </c>
      <c r="AD26" s="8">
        <v>8722.3979999999992</v>
      </c>
      <c r="AE26" s="8">
        <v>8760.9230000000007</v>
      </c>
      <c r="AF26" s="8">
        <v>8799.8320000000003</v>
      </c>
      <c r="AG26" s="8">
        <v>8840.5949999999993</v>
      </c>
      <c r="AH26" s="8">
        <v>8882</v>
      </c>
      <c r="AI26" s="8">
        <v>8929</v>
      </c>
      <c r="AJ26" s="8">
        <v>8977</v>
      </c>
      <c r="AK26" s="8">
        <v>9031.3169999999991</v>
      </c>
      <c r="AL26" s="8">
        <v>9093</v>
      </c>
      <c r="AM26" s="8">
        <v>9150</v>
      </c>
      <c r="AN26" s="8">
        <v>9220</v>
      </c>
      <c r="AO26" s="8">
        <v>9293</v>
      </c>
      <c r="AP26" s="8">
        <v>9364</v>
      </c>
      <c r="AQ26" s="8">
        <v>9425</v>
      </c>
      <c r="AR26" s="8">
        <v>9484</v>
      </c>
    </row>
    <row r="27" spans="1:44" ht="15" customHeight="1" x14ac:dyDescent="0.25">
      <c r="A27" s="62" t="s">
        <v>54</v>
      </c>
      <c r="B27" s="42"/>
      <c r="C27" s="42"/>
      <c r="D27" s="42"/>
      <c r="E27" s="42"/>
      <c r="F27" s="42"/>
      <c r="G27" s="42"/>
      <c r="H27" s="42"/>
      <c r="I27" s="42"/>
      <c r="J27" s="42"/>
      <c r="K27" s="42"/>
      <c r="L27" s="42"/>
      <c r="M27" s="42"/>
      <c r="N27" s="42"/>
      <c r="O27" s="8"/>
      <c r="P27" s="8"/>
      <c r="Q27" s="8"/>
      <c r="R27" s="8"/>
      <c r="S27" s="8" t="s">
        <v>61</v>
      </c>
      <c r="T27" s="8">
        <v>1884.846</v>
      </c>
      <c r="U27" s="8">
        <v>1899.059</v>
      </c>
      <c r="V27" s="8">
        <v>1913.03</v>
      </c>
      <c r="W27" s="8">
        <v>1925.6310000000001</v>
      </c>
      <c r="X27" s="8">
        <v>1940.4939999999999</v>
      </c>
      <c r="Y27" s="8">
        <v>1954.9380000000001</v>
      </c>
      <c r="Z27" s="8">
        <v>1969.9690000000001</v>
      </c>
      <c r="AA27" s="8">
        <v>1987.153</v>
      </c>
      <c r="AB27" s="8">
        <v>2005.9870000000001</v>
      </c>
      <c r="AC27" s="8">
        <v>2023.0630000000001</v>
      </c>
      <c r="AD27" s="8">
        <v>2036.4449999999999</v>
      </c>
      <c r="AE27" s="8" t="s">
        <v>61</v>
      </c>
      <c r="AF27" s="8" t="s">
        <v>61</v>
      </c>
      <c r="AG27" s="8" t="s">
        <v>61</v>
      </c>
      <c r="AH27" s="8" t="s">
        <v>61</v>
      </c>
      <c r="AI27" s="8" t="s">
        <v>61</v>
      </c>
      <c r="AJ27" s="8" t="s">
        <v>61</v>
      </c>
      <c r="AK27" s="8" t="s">
        <v>61</v>
      </c>
      <c r="AL27" s="8" t="s">
        <v>61</v>
      </c>
      <c r="AM27" s="8">
        <v>2120</v>
      </c>
      <c r="AN27" s="8">
        <v>2140</v>
      </c>
      <c r="AO27" s="8">
        <v>2160</v>
      </c>
      <c r="AP27" s="8">
        <v>2181</v>
      </c>
      <c r="AQ27" s="8">
        <v>2199</v>
      </c>
      <c r="AR27" s="8">
        <v>2213</v>
      </c>
    </row>
    <row r="28" spans="1:44" ht="15" customHeight="1" x14ac:dyDescent="0.25">
      <c r="A28" s="62" t="s">
        <v>55</v>
      </c>
      <c r="B28" s="42"/>
      <c r="C28" s="42"/>
      <c r="D28" s="42"/>
      <c r="E28" s="42"/>
      <c r="F28" s="42"/>
      <c r="G28" s="42"/>
      <c r="H28" s="42"/>
      <c r="I28" s="42"/>
      <c r="J28" s="42"/>
      <c r="K28" s="42">
        <v>652.42200000000003</v>
      </c>
      <c r="L28" s="42" t="s">
        <v>61</v>
      </c>
      <c r="M28" s="42" t="s">
        <v>61</v>
      </c>
      <c r="N28" s="42" t="s">
        <v>61</v>
      </c>
      <c r="O28" s="8" t="s">
        <v>61</v>
      </c>
      <c r="P28" s="8">
        <v>684.14599999999996</v>
      </c>
      <c r="Q28" s="8">
        <v>690.14599999999996</v>
      </c>
      <c r="R28" s="8">
        <v>696.74900000000002</v>
      </c>
      <c r="S28" s="8">
        <v>706</v>
      </c>
      <c r="T28" s="8">
        <v>719</v>
      </c>
      <c r="U28" s="8">
        <v>785</v>
      </c>
      <c r="V28" s="8">
        <v>791</v>
      </c>
      <c r="W28" s="8">
        <v>798</v>
      </c>
      <c r="X28" s="8">
        <v>805</v>
      </c>
      <c r="Y28" s="8">
        <v>812</v>
      </c>
      <c r="Z28" s="8">
        <v>820</v>
      </c>
      <c r="AA28" s="8">
        <v>830</v>
      </c>
      <c r="AB28" s="8">
        <v>838</v>
      </c>
      <c r="AC28" s="8">
        <v>845</v>
      </c>
      <c r="AD28" s="8">
        <v>844.65599999999995</v>
      </c>
      <c r="AE28" s="8" t="s">
        <v>61</v>
      </c>
      <c r="AF28" s="8" t="s">
        <v>61</v>
      </c>
      <c r="AG28" s="8">
        <v>845.41499999999996</v>
      </c>
      <c r="AH28" s="8" t="s">
        <v>61</v>
      </c>
      <c r="AI28" s="8" t="s">
        <v>61</v>
      </c>
      <c r="AJ28" s="8" t="s">
        <v>61</v>
      </c>
      <c r="AK28" s="8">
        <v>852.18100000000004</v>
      </c>
      <c r="AL28" s="8" t="s">
        <v>61</v>
      </c>
      <c r="AM28" s="8">
        <v>860</v>
      </c>
      <c r="AN28" s="8">
        <v>864</v>
      </c>
      <c r="AO28" s="8">
        <v>868</v>
      </c>
      <c r="AP28" s="8">
        <v>872</v>
      </c>
      <c r="AQ28" s="8">
        <v>877</v>
      </c>
      <c r="AR28" s="8">
        <v>882</v>
      </c>
    </row>
    <row r="29" spans="1:44" ht="15" customHeight="1" x14ac:dyDescent="0.25">
      <c r="A29" s="62" t="s">
        <v>56</v>
      </c>
      <c r="B29" s="42">
        <v>15256</v>
      </c>
      <c r="C29" s="42">
        <v>15492</v>
      </c>
      <c r="D29" s="42">
        <v>15728</v>
      </c>
      <c r="E29" s="42">
        <v>15932</v>
      </c>
      <c r="F29" s="42">
        <v>16153</v>
      </c>
      <c r="G29" s="42">
        <v>16364</v>
      </c>
      <c r="H29" s="42">
        <v>16607</v>
      </c>
      <c r="I29" s="42">
        <v>17155.746999999999</v>
      </c>
      <c r="J29" s="42">
        <v>17471.306</v>
      </c>
      <c r="K29" s="42">
        <v>17712.237000000001</v>
      </c>
      <c r="L29" s="42">
        <v>17955.144</v>
      </c>
      <c r="M29" s="42">
        <v>18208.294999999998</v>
      </c>
      <c r="N29" s="42">
        <v>18448.277999999998</v>
      </c>
      <c r="O29" s="8">
        <v>18767.812000000002</v>
      </c>
      <c r="P29" s="8">
        <v>19057.893</v>
      </c>
      <c r="Q29" s="8">
        <v>19401.744999999999</v>
      </c>
      <c r="R29" s="8">
        <v>19836.526999999998</v>
      </c>
      <c r="S29" s="8">
        <v>20376.329000000002</v>
      </c>
      <c r="T29" s="8">
        <v>21015.717000000001</v>
      </c>
      <c r="U29" s="8">
        <v>21460.006000000001</v>
      </c>
      <c r="V29" s="8">
        <v>21903.315999999999</v>
      </c>
      <c r="W29" s="8">
        <v>22379.684000000001</v>
      </c>
      <c r="X29" s="8">
        <v>22881.65</v>
      </c>
      <c r="Y29" s="8">
        <v>23457.875</v>
      </c>
      <c r="Z29" s="8">
        <v>24027.276999999998</v>
      </c>
      <c r="AA29" s="8">
        <v>24590.645</v>
      </c>
      <c r="AB29" s="8">
        <v>24937.572</v>
      </c>
      <c r="AC29" s="8">
        <v>25130.991999999998</v>
      </c>
      <c r="AD29" s="8">
        <v>25208.623</v>
      </c>
      <c r="AE29" s="8">
        <v>25271.294999999998</v>
      </c>
      <c r="AF29" s="8">
        <v>25245.152999999998</v>
      </c>
      <c r="AG29" s="8">
        <v>25209.09</v>
      </c>
      <c r="AH29" s="8">
        <v>25170.713</v>
      </c>
      <c r="AI29" s="8">
        <v>25129</v>
      </c>
      <c r="AJ29" s="8">
        <v>25097</v>
      </c>
      <c r="AK29" s="8">
        <v>25075.095799999999</v>
      </c>
      <c r="AL29" s="8">
        <v>25067.480100000001</v>
      </c>
      <c r="AM29" s="8">
        <v>25850</v>
      </c>
      <c r="AN29" s="8">
        <v>25940</v>
      </c>
      <c r="AO29" s="8">
        <v>26030</v>
      </c>
      <c r="AP29" s="8">
        <v>26118</v>
      </c>
      <c r="AQ29" s="8">
        <v>26216</v>
      </c>
      <c r="AR29" s="8">
        <v>26307</v>
      </c>
    </row>
    <row r="30" spans="1:44" ht="15.75" customHeight="1" thickBot="1" x14ac:dyDescent="0.3">
      <c r="A30" s="63" t="s">
        <v>57</v>
      </c>
      <c r="B30" s="47"/>
      <c r="C30" s="47"/>
      <c r="D30" s="47"/>
      <c r="E30" s="47"/>
      <c r="F30" s="47"/>
      <c r="G30" s="47"/>
      <c r="H30" s="47"/>
      <c r="I30" s="47">
        <v>4044.768</v>
      </c>
      <c r="J30" s="47">
        <v>4108.3159999999998</v>
      </c>
      <c r="K30" s="47">
        <v>4162.9799999999996</v>
      </c>
      <c r="L30" s="47">
        <v>4195.3459999999995</v>
      </c>
      <c r="M30" s="47">
        <v>4213.848</v>
      </c>
      <c r="N30" s="47">
        <v>4223.491</v>
      </c>
      <c r="O30" s="11">
        <v>4236.6099999999997</v>
      </c>
      <c r="P30" s="11">
        <v>4246.0379999999996</v>
      </c>
      <c r="Q30" s="11">
        <v>4254.9759999999997</v>
      </c>
      <c r="R30" s="11">
        <v>4264.0069999999996</v>
      </c>
      <c r="S30" s="11">
        <v>4273.1469999999999</v>
      </c>
      <c r="T30" s="11">
        <v>4284.9830000000002</v>
      </c>
      <c r="U30" s="11">
        <v>4304.6540000000005</v>
      </c>
      <c r="V30" s="11">
        <v>4324.7169999999996</v>
      </c>
      <c r="W30" s="11">
        <v>4350.8950000000004</v>
      </c>
      <c r="X30" s="11">
        <v>4373.3419999999996</v>
      </c>
      <c r="Y30" s="11">
        <v>4403.1040000000003</v>
      </c>
      <c r="Z30" s="11">
        <v>4434.9139999999998</v>
      </c>
      <c r="AA30" s="11">
        <v>4466.1099999999997</v>
      </c>
      <c r="AB30" s="11">
        <v>4487.6260000000002</v>
      </c>
      <c r="AC30" s="11">
        <v>4508.3729999999996</v>
      </c>
      <c r="AD30" s="11">
        <v>4524.2920000000004</v>
      </c>
      <c r="AE30" s="11">
        <v>4550.7790000000005</v>
      </c>
      <c r="AF30" s="11">
        <v>4633.6779999999999</v>
      </c>
      <c r="AG30" s="11">
        <v>4669.0810000000001</v>
      </c>
      <c r="AH30" s="11">
        <v>4716.5680000000002</v>
      </c>
      <c r="AI30" s="11">
        <v>4795.7169999999996</v>
      </c>
      <c r="AJ30" s="11">
        <v>4859</v>
      </c>
      <c r="AK30" s="11">
        <v>4925</v>
      </c>
      <c r="AL30" s="11">
        <v>4978.2389999999996</v>
      </c>
      <c r="AM30" s="11">
        <v>5020</v>
      </c>
      <c r="AN30" s="11">
        <v>5085</v>
      </c>
      <c r="AO30" s="11">
        <v>5139</v>
      </c>
      <c r="AP30" s="11">
        <v>5189</v>
      </c>
      <c r="AQ30" s="11">
        <v>5239</v>
      </c>
      <c r="AR30" s="11">
        <v>5272</v>
      </c>
    </row>
    <row r="31" spans="1:44" ht="15.75" customHeight="1" thickBot="1" x14ac:dyDescent="0.3"/>
    <row r="32" spans="1:44" ht="15" customHeight="1" x14ac:dyDescent="0.25">
      <c r="A32" s="54" t="s">
        <v>60</v>
      </c>
      <c r="B32" s="37"/>
      <c r="C32" s="37"/>
      <c r="D32" s="37"/>
      <c r="E32" s="37"/>
      <c r="F32" s="37"/>
      <c r="G32" s="37"/>
      <c r="H32" s="37"/>
      <c r="I32" s="37"/>
      <c r="J32" s="37"/>
      <c r="K32" s="37"/>
      <c r="L32" s="37"/>
      <c r="M32" s="37">
        <v>96.891999999999996</v>
      </c>
      <c r="N32" s="37">
        <v>98.241</v>
      </c>
      <c r="O32" s="5">
        <v>99.628</v>
      </c>
      <c r="P32" s="5">
        <v>100.896</v>
      </c>
      <c r="Q32" s="5">
        <v>102.063</v>
      </c>
      <c r="R32" s="5">
        <v>103.289</v>
      </c>
      <c r="S32" s="5">
        <v>104.81100000000001</v>
      </c>
      <c r="T32" s="5">
        <v>106.694</v>
      </c>
      <c r="U32" s="5">
        <v>108.577</v>
      </c>
      <c r="V32" s="5">
        <v>111.157</v>
      </c>
      <c r="W32" s="5">
        <v>113.91500000000001</v>
      </c>
      <c r="X32" s="5">
        <v>116.764</v>
      </c>
      <c r="Y32" s="5">
        <v>120.53700000000001</v>
      </c>
      <c r="Z32" s="5">
        <v>126.503</v>
      </c>
      <c r="AA32" s="5">
        <v>129.749</v>
      </c>
      <c r="AB32" s="5">
        <v>130.03299999999999</v>
      </c>
      <c r="AC32" s="5">
        <v>130.42400000000001</v>
      </c>
      <c r="AD32" s="5">
        <v>130.58199999999999</v>
      </c>
      <c r="AE32" s="5">
        <v>131.08199999999999</v>
      </c>
      <c r="AF32" s="5">
        <v>131.82599999999999</v>
      </c>
      <c r="AG32" s="5">
        <v>132.36500000000001</v>
      </c>
      <c r="AH32" s="5">
        <v>134.08099999999999</v>
      </c>
      <c r="AI32" s="5">
        <v>135.10400000000001</v>
      </c>
      <c r="AJ32" s="5">
        <v>137.83600000000001</v>
      </c>
      <c r="AK32" s="5">
        <v>140.227</v>
      </c>
      <c r="AL32" s="5">
        <v>144.12100000000001</v>
      </c>
      <c r="AM32" s="5">
        <v>146.44</v>
      </c>
      <c r="AN32" s="5">
        <v>150.798</v>
      </c>
      <c r="AO32" s="5">
        <v>159</v>
      </c>
      <c r="AP32" s="5">
        <v>162</v>
      </c>
      <c r="AQ32" s="5">
        <v>158.64599999999999</v>
      </c>
      <c r="AR32" s="5">
        <v>164</v>
      </c>
    </row>
    <row r="33" spans="1:44" ht="15" customHeight="1" x14ac:dyDescent="0.25">
      <c r="A33" s="57" t="s">
        <v>62</v>
      </c>
      <c r="O33" s="8"/>
      <c r="P33" s="8"/>
      <c r="Q33" s="8"/>
      <c r="R33" s="8"/>
      <c r="S33" s="8">
        <v>1942.44</v>
      </c>
      <c r="T33" s="8">
        <v>1961.548</v>
      </c>
      <c r="U33" s="8">
        <v>1982.404</v>
      </c>
      <c r="V33" s="8">
        <v>2002.93</v>
      </c>
      <c r="W33" s="8">
        <v>2025.739</v>
      </c>
      <c r="X33" s="8">
        <v>2054.1370000000002</v>
      </c>
      <c r="Y33" s="8">
        <v>2214.77</v>
      </c>
      <c r="Z33" s="8">
        <v>2242.6509999999998</v>
      </c>
      <c r="AA33" s="8">
        <v>2274.3620000000001</v>
      </c>
      <c r="AB33" s="8">
        <v>2300.739</v>
      </c>
      <c r="AC33" s="8">
        <v>2343</v>
      </c>
      <c r="AD33" s="8">
        <v>2369</v>
      </c>
      <c r="AE33" s="8">
        <v>2399</v>
      </c>
      <c r="AF33" s="8">
        <v>2427</v>
      </c>
      <c r="AG33" s="8">
        <v>2456</v>
      </c>
      <c r="AH33" s="8">
        <v>2485</v>
      </c>
      <c r="AI33" s="8">
        <v>2516</v>
      </c>
      <c r="AJ33" s="8">
        <v>2548</v>
      </c>
      <c r="AK33" s="8">
        <v>2582</v>
      </c>
      <c r="AL33" s="8">
        <v>2610</v>
      </c>
      <c r="AM33" s="8">
        <v>2638</v>
      </c>
      <c r="AN33" s="8">
        <v>2667</v>
      </c>
      <c r="AO33" s="8">
        <v>2694</v>
      </c>
      <c r="AP33" s="8">
        <v>2721</v>
      </c>
      <c r="AQ33" s="8">
        <v>2744</v>
      </c>
      <c r="AR33" s="8">
        <v>2749</v>
      </c>
    </row>
    <row r="34" spans="1:44" ht="15" customHeight="1" x14ac:dyDescent="0.25">
      <c r="A34" s="57" t="s">
        <v>63</v>
      </c>
      <c r="O34" s="8"/>
      <c r="P34" s="8"/>
      <c r="Q34" s="8"/>
      <c r="R34" s="8"/>
      <c r="S34" s="8"/>
      <c r="T34" s="8"/>
      <c r="U34" s="8"/>
      <c r="V34" s="8"/>
      <c r="W34" s="8"/>
      <c r="X34" s="8"/>
      <c r="Y34" s="8"/>
      <c r="Z34" s="8"/>
      <c r="AA34" s="8"/>
      <c r="AB34" s="8"/>
      <c r="AC34" s="8">
        <v>4079.06</v>
      </c>
      <c r="AD34" s="8">
        <v>4131.3419999999996</v>
      </c>
      <c r="AE34" s="8">
        <v>4177.5209999999997</v>
      </c>
      <c r="AF34" s="8">
        <v>4234.9059999999999</v>
      </c>
      <c r="AG34" s="8">
        <v>4289.4279999999999</v>
      </c>
      <c r="AH34" s="8">
        <v>4351.8459999999995</v>
      </c>
      <c r="AI34" s="8">
        <v>4420.8289999999997</v>
      </c>
      <c r="AJ34" s="8">
        <v>4469.4979999999996</v>
      </c>
      <c r="AK34" s="8">
        <v>4528.902</v>
      </c>
      <c r="AL34" s="8">
        <v>4582.2719999999999</v>
      </c>
      <c r="AM34" s="8">
        <v>4637.2</v>
      </c>
      <c r="AN34" s="8">
        <v>4688.3</v>
      </c>
      <c r="AO34" s="8">
        <v>4694.3999999999996</v>
      </c>
      <c r="AP34" s="8">
        <v>4794</v>
      </c>
      <c r="AQ34" s="8">
        <v>4840</v>
      </c>
      <c r="AR34" s="8">
        <v>4875</v>
      </c>
    </row>
    <row r="35" spans="1:44" ht="15.75" customHeight="1" thickBot="1" x14ac:dyDescent="0.3">
      <c r="A35" s="55" t="s">
        <v>64</v>
      </c>
      <c r="B35" s="38">
        <v>21419</v>
      </c>
      <c r="C35" s="38">
        <v>21615</v>
      </c>
      <c r="D35" s="38">
        <v>21803</v>
      </c>
      <c r="E35" s="38">
        <v>22002</v>
      </c>
      <c r="F35" s="38">
        <v>22293</v>
      </c>
      <c r="G35" s="38">
        <v>22527</v>
      </c>
      <c r="H35" s="38">
        <v>22743</v>
      </c>
      <c r="I35" s="38">
        <v>22940</v>
      </c>
      <c r="J35" s="38">
        <v>22979</v>
      </c>
      <c r="K35" s="38">
        <v>23190</v>
      </c>
      <c r="L35" s="38">
        <v>23366</v>
      </c>
      <c r="M35" s="38">
        <v>23546</v>
      </c>
      <c r="N35" s="38">
        <v>23739</v>
      </c>
      <c r="O35" s="11">
        <v>23931</v>
      </c>
      <c r="P35" s="11">
        <v>24113</v>
      </c>
      <c r="Q35" s="11">
        <v>24296</v>
      </c>
      <c r="R35" s="11">
        <v>24469</v>
      </c>
      <c r="S35" s="11">
        <v>24645</v>
      </c>
      <c r="T35" s="11">
        <v>24793.3678541066</v>
      </c>
      <c r="U35" s="11">
        <v>24968.199418435801</v>
      </c>
      <c r="V35" s="11">
        <v>25156.741336871499</v>
      </c>
      <c r="W35" s="11">
        <v>25358.105755307301</v>
      </c>
      <c r="X35" s="11">
        <v>25575.8614894292</v>
      </c>
      <c r="Y35" s="11">
        <v>25809.5924078649</v>
      </c>
      <c r="Z35" s="11">
        <v>26059.1353263007</v>
      </c>
      <c r="AA35" s="11">
        <v>26317.075244736501</v>
      </c>
      <c r="AB35" s="11">
        <v>26528.122482106101</v>
      </c>
      <c r="AC35" s="11">
        <v>26696.1989005418</v>
      </c>
      <c r="AD35" s="11">
        <v>26854.538499999999</v>
      </c>
      <c r="AE35" s="11">
        <v>27016.3965133085</v>
      </c>
      <c r="AF35" s="11">
        <v>27167.918122940901</v>
      </c>
      <c r="AG35" s="11">
        <v>27331.271732573299</v>
      </c>
      <c r="AH35" s="11">
        <v>27531.6098422057</v>
      </c>
      <c r="AI35" s="11">
        <v>27753.896951838102</v>
      </c>
      <c r="AJ35" s="11">
        <v>28005.155561470499</v>
      </c>
      <c r="AK35" s="11">
        <v>28262.084671102799</v>
      </c>
      <c r="AL35" s="11">
        <v>28538.970780735199</v>
      </c>
      <c r="AM35" s="11">
        <v>28815.331890367601</v>
      </c>
      <c r="AN35" s="11">
        <v>29059.147000000001</v>
      </c>
      <c r="AO35" s="11">
        <v>29321.635999999999</v>
      </c>
      <c r="AP35" s="11">
        <v>25396.447</v>
      </c>
      <c r="AQ35" s="11">
        <v>29810.314999999999</v>
      </c>
      <c r="AR35" s="11">
        <v>30044.65</v>
      </c>
    </row>
    <row r="36" spans="1:44" ht="15.75" customHeight="1" thickBot="1" x14ac:dyDescent="0.3">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15" customHeight="1" x14ac:dyDescent="0.25">
      <c r="A37" s="54" t="s">
        <v>65</v>
      </c>
      <c r="B37" s="37"/>
      <c r="C37" s="37"/>
      <c r="D37" s="37"/>
      <c r="E37" s="37"/>
      <c r="F37" s="37"/>
      <c r="G37" s="37"/>
      <c r="H37" s="37"/>
      <c r="I37" s="37"/>
      <c r="J37" s="37"/>
      <c r="K37" s="37"/>
      <c r="L37" s="37"/>
      <c r="M37" s="37"/>
      <c r="N37" s="37"/>
      <c r="O37" s="5"/>
      <c r="P37" s="5"/>
      <c r="Q37" s="5"/>
      <c r="R37" s="5"/>
      <c r="S37" s="5" t="s">
        <v>61</v>
      </c>
      <c r="T37" s="5" t="s">
        <v>61</v>
      </c>
      <c r="U37" s="5" t="s">
        <v>61</v>
      </c>
      <c r="V37" s="5" t="s">
        <v>61</v>
      </c>
      <c r="W37" s="5" t="s">
        <v>61</v>
      </c>
      <c r="X37" s="5" t="s">
        <v>61</v>
      </c>
      <c r="Y37" s="5" t="s">
        <v>61</v>
      </c>
      <c r="Z37" s="5" t="s">
        <v>61</v>
      </c>
      <c r="AA37" s="5" t="s">
        <v>61</v>
      </c>
      <c r="AB37" s="5" t="s">
        <v>61</v>
      </c>
      <c r="AC37" s="5" t="s">
        <v>61</v>
      </c>
      <c r="AD37" s="5">
        <v>7760.3220000000001</v>
      </c>
      <c r="AE37" s="5" t="s">
        <v>61</v>
      </c>
      <c r="AF37" s="5" t="s">
        <v>61</v>
      </c>
      <c r="AG37" s="5" t="s">
        <v>61</v>
      </c>
      <c r="AH37" s="5" t="s">
        <v>61</v>
      </c>
      <c r="AI37" s="5" t="s">
        <v>61</v>
      </c>
      <c r="AJ37" s="5" t="s">
        <v>61</v>
      </c>
      <c r="AK37" s="5" t="s">
        <v>61</v>
      </c>
      <c r="AL37" s="5" t="s">
        <v>61</v>
      </c>
      <c r="AM37" s="5" t="s">
        <v>61</v>
      </c>
      <c r="AN37" s="5" t="s">
        <v>61</v>
      </c>
      <c r="AO37" s="5">
        <v>10879.3</v>
      </c>
      <c r="AP37" s="5">
        <v>11134.6</v>
      </c>
      <c r="AQ37" s="5">
        <v>11294.3</v>
      </c>
      <c r="AR37" s="5">
        <v>11450</v>
      </c>
    </row>
    <row r="38" spans="1:44" ht="15" customHeight="1" x14ac:dyDescent="0.25">
      <c r="A38" s="57" t="s">
        <v>66</v>
      </c>
      <c r="O38" s="8"/>
      <c r="P38" s="8"/>
      <c r="Q38" s="8"/>
      <c r="R38" s="8"/>
      <c r="S38" s="8"/>
      <c r="T38" s="8"/>
      <c r="U38" s="8">
        <v>48493</v>
      </c>
      <c r="V38" s="8">
        <v>50087</v>
      </c>
      <c r="W38" s="8">
        <v>52107</v>
      </c>
      <c r="X38" s="8">
        <v>53374</v>
      </c>
      <c r="Y38" s="8">
        <v>54747</v>
      </c>
      <c r="Z38" s="8">
        <v>56339</v>
      </c>
      <c r="AA38" s="8">
        <v>58181</v>
      </c>
      <c r="AB38" s="8">
        <v>59253</v>
      </c>
      <c r="AC38" s="8">
        <v>57324</v>
      </c>
      <c r="AD38" s="8">
        <v>62117</v>
      </c>
      <c r="AE38" s="8">
        <v>61468</v>
      </c>
      <c r="AF38" s="8">
        <v>63197</v>
      </c>
      <c r="AG38" s="8">
        <v>64593</v>
      </c>
      <c r="AH38" s="8">
        <v>65965</v>
      </c>
      <c r="AI38" s="8">
        <v>67213</v>
      </c>
      <c r="AJ38" s="8">
        <v>68018</v>
      </c>
      <c r="AK38" s="8">
        <v>69419</v>
      </c>
      <c r="AL38" s="8">
        <v>70646</v>
      </c>
      <c r="AM38" s="8">
        <v>71570</v>
      </c>
      <c r="AN38" s="8">
        <v>72273</v>
      </c>
      <c r="AO38" s="8">
        <v>74145</v>
      </c>
      <c r="AP38" s="8">
        <v>77674</v>
      </c>
      <c r="AQ38" s="8">
        <v>78500</v>
      </c>
      <c r="AR38" s="8">
        <v>79800</v>
      </c>
    </row>
    <row r="39" spans="1:44" ht="15" customHeight="1" x14ac:dyDescent="0.25">
      <c r="A39" s="57" t="s">
        <v>68</v>
      </c>
      <c r="O39" s="8"/>
      <c r="P39" s="8"/>
      <c r="Q39" s="8"/>
      <c r="R39" s="8"/>
      <c r="S39" s="8" t="s">
        <v>61</v>
      </c>
      <c r="T39" s="8" t="s">
        <v>61</v>
      </c>
      <c r="U39" s="8" t="s">
        <v>61</v>
      </c>
      <c r="V39" s="8">
        <v>53890.9</v>
      </c>
      <c r="W39" s="8" t="s">
        <v>61</v>
      </c>
      <c r="X39" s="8" t="s">
        <v>61</v>
      </c>
      <c r="Y39" s="8" t="s">
        <v>61</v>
      </c>
      <c r="Z39" s="8" t="s">
        <v>61</v>
      </c>
      <c r="AA39" s="8">
        <v>57586</v>
      </c>
      <c r="AB39" s="8" t="s">
        <v>61</v>
      </c>
      <c r="AC39" s="8" t="s">
        <v>61</v>
      </c>
      <c r="AD39" s="8" t="s">
        <v>61</v>
      </c>
      <c r="AE39" s="8" t="s">
        <v>61</v>
      </c>
      <c r="AF39" s="8">
        <v>60628.6</v>
      </c>
      <c r="AG39" s="8" t="s">
        <v>61</v>
      </c>
      <c r="AH39" s="8" t="s">
        <v>61</v>
      </c>
      <c r="AI39" s="8" t="s">
        <v>61</v>
      </c>
      <c r="AJ39" s="8" t="s">
        <v>61</v>
      </c>
      <c r="AK39" s="8">
        <v>62407</v>
      </c>
      <c r="AL39" s="8" t="s">
        <v>61</v>
      </c>
      <c r="AM39" s="8">
        <v>62410</v>
      </c>
      <c r="AN39" s="8">
        <v>62800</v>
      </c>
      <c r="AO39" s="8">
        <v>63200</v>
      </c>
      <c r="AP39" s="8">
        <v>65047</v>
      </c>
      <c r="AQ39" s="8">
        <v>63950</v>
      </c>
      <c r="AR39" s="8">
        <v>64300</v>
      </c>
    </row>
    <row r="40" spans="1:44" ht="15" customHeight="1" x14ac:dyDescent="0.25">
      <c r="A40" s="57" t="s">
        <v>69</v>
      </c>
      <c r="O40" s="8"/>
      <c r="P40" s="8"/>
      <c r="Q40" s="8"/>
      <c r="R40" s="8"/>
      <c r="S40" s="8">
        <v>55100</v>
      </c>
      <c r="T40" s="8">
        <v>55600</v>
      </c>
      <c r="U40" s="8">
        <v>56000</v>
      </c>
      <c r="V40" s="8">
        <v>56400</v>
      </c>
      <c r="W40" s="8">
        <v>56900</v>
      </c>
      <c r="X40" s="8">
        <v>57400</v>
      </c>
      <c r="Y40" s="8">
        <v>58000</v>
      </c>
      <c r="Z40" s="8">
        <v>58600</v>
      </c>
      <c r="AA40" s="8">
        <v>59000</v>
      </c>
      <c r="AB40" s="8">
        <v>59500</v>
      </c>
      <c r="AC40" s="8">
        <v>60100</v>
      </c>
      <c r="AD40" s="8">
        <v>60800</v>
      </c>
      <c r="AE40" s="8">
        <v>61500</v>
      </c>
      <c r="AF40" s="8">
        <v>61300</v>
      </c>
      <c r="AG40" s="8">
        <v>62900</v>
      </c>
      <c r="AH40" s="8">
        <v>64000</v>
      </c>
      <c r="AI40" s="8">
        <v>64900</v>
      </c>
      <c r="AJ40" s="8">
        <v>65900</v>
      </c>
      <c r="AK40" s="8">
        <v>66900</v>
      </c>
      <c r="AL40" s="8">
        <v>67500</v>
      </c>
      <c r="AM40" s="8">
        <v>69000</v>
      </c>
      <c r="AN40" s="8">
        <v>70200</v>
      </c>
      <c r="AO40" s="8">
        <v>71200</v>
      </c>
      <c r="AP40" s="8">
        <v>72300</v>
      </c>
      <c r="AQ40" s="8">
        <v>73300</v>
      </c>
      <c r="AR40" s="8">
        <v>74400</v>
      </c>
    </row>
    <row r="41" spans="1:44" ht="15" customHeight="1" x14ac:dyDescent="0.25">
      <c r="A41" s="57" t="s">
        <v>70</v>
      </c>
      <c r="O41" s="8">
        <v>149.114</v>
      </c>
      <c r="P41" s="8">
        <v>161.273</v>
      </c>
      <c r="Q41" s="8">
        <v>173.57300000000001</v>
      </c>
      <c r="R41" s="8">
        <v>183.55099999999999</v>
      </c>
      <c r="S41" s="8">
        <v>193.02799999999999</v>
      </c>
      <c r="T41" s="8">
        <v>198.35400000000001</v>
      </c>
      <c r="U41" s="8">
        <v>205.197</v>
      </c>
      <c r="V41" s="8">
        <v>210.934</v>
      </c>
      <c r="W41" s="8">
        <v>221.90299999999999</v>
      </c>
      <c r="X41" s="8">
        <v>229.35599999999999</v>
      </c>
      <c r="Y41" s="8">
        <v>233.364</v>
      </c>
      <c r="Z41" s="8">
        <v>234.81200000000001</v>
      </c>
      <c r="AA41" s="8">
        <v>241.20400000000001</v>
      </c>
      <c r="AB41" s="8">
        <v>249.489</v>
      </c>
      <c r="AC41" s="8">
        <v>258.24299999999999</v>
      </c>
      <c r="AD41" s="8">
        <v>268.76799999999997</v>
      </c>
      <c r="AE41" s="8">
        <v>277.62</v>
      </c>
      <c r="AF41" s="8">
        <v>289.37</v>
      </c>
      <c r="AG41" s="8">
        <v>308.81400000000002</v>
      </c>
      <c r="AH41" s="8">
        <v>327.44799999999998</v>
      </c>
      <c r="AI41" s="8">
        <v>348.08</v>
      </c>
      <c r="AJ41" s="8">
        <v>364.29500000000002</v>
      </c>
      <c r="AK41" s="8">
        <v>369.99099999999999</v>
      </c>
      <c r="AL41" s="8">
        <v>373.56099999999998</v>
      </c>
      <c r="AM41" s="8">
        <v>376.04</v>
      </c>
      <c r="AN41" s="8">
        <v>382.19499999999999</v>
      </c>
      <c r="AO41" s="8">
        <v>391.19799999999998</v>
      </c>
      <c r="AP41" s="8">
        <v>411</v>
      </c>
      <c r="AQ41" s="8">
        <v>418</v>
      </c>
      <c r="AR41" s="8">
        <v>1442</v>
      </c>
    </row>
    <row r="42" spans="1:44" ht="15" customHeight="1" x14ac:dyDescent="0.25">
      <c r="A42" s="57" t="s">
        <v>71</v>
      </c>
      <c r="O42" s="8"/>
      <c r="P42" s="8"/>
      <c r="Q42" s="8"/>
      <c r="R42" s="8"/>
      <c r="S42" s="8"/>
      <c r="T42" s="8"/>
      <c r="U42" s="8"/>
      <c r="V42" s="8"/>
      <c r="W42" s="8"/>
      <c r="X42" s="8"/>
      <c r="Y42" s="8"/>
      <c r="Z42" s="8"/>
      <c r="AA42" s="8"/>
      <c r="AB42" s="8"/>
      <c r="AC42" s="8"/>
      <c r="AD42" s="8">
        <v>17738.8</v>
      </c>
      <c r="AE42" s="8">
        <v>18082.099999999999</v>
      </c>
      <c r="AF42" s="8">
        <v>18414.400000000001</v>
      </c>
      <c r="AG42" s="8">
        <v>18742.099999999999</v>
      </c>
      <c r="AH42" s="8">
        <v>16367</v>
      </c>
      <c r="AI42" s="8">
        <v>16692</v>
      </c>
      <c r="AJ42" s="8">
        <v>17123</v>
      </c>
      <c r="AK42" s="8">
        <v>17633</v>
      </c>
      <c r="AL42" s="8">
        <v>18127</v>
      </c>
      <c r="AM42" s="8">
        <v>18526</v>
      </c>
      <c r="AN42" s="8">
        <v>18812</v>
      </c>
      <c r="AO42" s="8">
        <v>19416</v>
      </c>
      <c r="AP42" s="8">
        <v>19830</v>
      </c>
      <c r="AQ42" s="8">
        <v>20261</v>
      </c>
      <c r="AR42" s="8">
        <v>20603</v>
      </c>
    </row>
    <row r="43" spans="1:44" ht="15" customHeight="1" x14ac:dyDescent="0.25">
      <c r="A43" s="57" t="s">
        <v>72</v>
      </c>
      <c r="O43" s="8"/>
      <c r="P43" s="8"/>
      <c r="Q43" s="8"/>
      <c r="R43" s="8"/>
      <c r="S43" s="8">
        <v>15070</v>
      </c>
      <c r="T43" s="8" t="s">
        <v>61</v>
      </c>
      <c r="U43" s="8" t="s">
        <v>61</v>
      </c>
      <c r="V43" s="8" t="s">
        <v>61</v>
      </c>
      <c r="W43" s="8" t="s">
        <v>61</v>
      </c>
      <c r="X43" s="8" t="s">
        <v>61</v>
      </c>
      <c r="Y43" s="8" t="s">
        <v>61</v>
      </c>
      <c r="Z43" s="8" t="s">
        <v>61</v>
      </c>
      <c r="AA43" s="8" t="s">
        <v>61</v>
      </c>
      <c r="AB43" s="8" t="s">
        <v>61</v>
      </c>
      <c r="AC43" s="8" t="s">
        <v>61</v>
      </c>
      <c r="AD43" s="8">
        <v>19482</v>
      </c>
      <c r="AE43" s="8" t="s">
        <v>61</v>
      </c>
      <c r="AF43" s="8" t="s">
        <v>61</v>
      </c>
      <c r="AG43" s="8" t="s">
        <v>61</v>
      </c>
      <c r="AH43" s="8" t="s">
        <v>61</v>
      </c>
      <c r="AI43" s="8" t="s">
        <v>61</v>
      </c>
      <c r="AJ43" s="8" t="s">
        <v>61</v>
      </c>
      <c r="AK43" s="8" t="s">
        <v>61</v>
      </c>
      <c r="AL43" s="8" t="s">
        <v>61</v>
      </c>
      <c r="AM43" s="8" t="s">
        <v>61</v>
      </c>
      <c r="AN43" s="8" t="s">
        <v>61</v>
      </c>
      <c r="AO43" s="8" t="s">
        <v>61</v>
      </c>
      <c r="AP43" s="8" t="s">
        <v>61</v>
      </c>
      <c r="AQ43" s="8" t="s">
        <v>61</v>
      </c>
      <c r="AR43" s="8">
        <v>27900</v>
      </c>
    </row>
    <row r="44" spans="1:44" ht="15.75" customHeight="1" thickBot="1" x14ac:dyDescent="0.3">
      <c r="A44" s="55" t="s">
        <v>73</v>
      </c>
      <c r="B44" s="38"/>
      <c r="C44" s="38"/>
      <c r="D44" s="38"/>
      <c r="E44" s="38"/>
      <c r="F44" s="38"/>
      <c r="G44" s="38"/>
      <c r="H44" s="38"/>
      <c r="I44" s="38"/>
      <c r="J44" s="38"/>
      <c r="K44" s="38"/>
      <c r="L44" s="38"/>
      <c r="M44" s="38"/>
      <c r="N44" s="38"/>
      <c r="O44" s="11"/>
      <c r="P44" s="11"/>
      <c r="Q44" s="11"/>
      <c r="R44" s="11"/>
      <c r="S44" s="11">
        <v>116264</v>
      </c>
      <c r="T44" s="11">
        <v>117996</v>
      </c>
      <c r="U44" s="11">
        <v>119700.75</v>
      </c>
      <c r="V44" s="11">
        <v>121466.5</v>
      </c>
      <c r="W44" s="11">
        <v>123353.5</v>
      </c>
      <c r="X44" s="11">
        <v>125363</v>
      </c>
      <c r="Y44" s="11">
        <v>127298.75</v>
      </c>
      <c r="Z44" s="11">
        <v>129065.25</v>
      </c>
      <c r="AA44" s="11">
        <v>130414.5</v>
      </c>
      <c r="AB44" s="11">
        <v>131268.25</v>
      </c>
      <c r="AC44" s="11">
        <v>131811</v>
      </c>
      <c r="AD44" s="11">
        <v>132302.25</v>
      </c>
      <c r="AE44" s="11">
        <v>132829.75</v>
      </c>
      <c r="AF44" s="11">
        <v>133508.5</v>
      </c>
      <c r="AG44" s="11">
        <v>134320.5</v>
      </c>
      <c r="AH44" s="11">
        <v>135201</v>
      </c>
      <c r="AI44" s="11">
        <v>136169.25</v>
      </c>
      <c r="AJ44" s="11">
        <v>137223</v>
      </c>
      <c r="AK44" s="11">
        <v>138347.25</v>
      </c>
      <c r="AL44" s="11">
        <v>139511.25</v>
      </c>
      <c r="AM44" s="11">
        <v>140757.75</v>
      </c>
      <c r="AN44" s="11">
        <v>142125.25</v>
      </c>
      <c r="AO44" s="11">
        <v>143718.5</v>
      </c>
      <c r="AP44" s="11">
        <v>145353.5</v>
      </c>
      <c r="AQ44" s="11">
        <v>146770.71100000001</v>
      </c>
      <c r="AR44" s="11">
        <v>148147</v>
      </c>
    </row>
    <row r="45" spans="1:44" ht="15" customHeight="1" x14ac:dyDescent="0.25">
      <c r="A45" s="1"/>
    </row>
    <row r="46" spans="1:44" ht="15" customHeight="1" x14ac:dyDescent="0.25">
      <c r="A46" t="s">
        <v>294</v>
      </c>
    </row>
    <row r="48" spans="1:44" ht="15" customHeight="1" x14ac:dyDescent="0.25">
      <c r="A48" t="s">
        <v>75</v>
      </c>
    </row>
    <row r="49" spans="1:1" ht="15" customHeight="1" x14ac:dyDescent="0.25">
      <c r="A49" t="s">
        <v>295</v>
      </c>
    </row>
    <row r="50" spans="1:1" ht="15" customHeight="1" x14ac:dyDescent="0.25">
      <c r="A50" t="s">
        <v>283</v>
      </c>
    </row>
    <row r="51" spans="1:1" ht="15" customHeight="1" x14ac:dyDescent="0.25">
      <c r="A51" t="s">
        <v>296</v>
      </c>
    </row>
    <row r="53" spans="1:1" ht="15" customHeight="1" x14ac:dyDescent="0.25">
      <c r="A53" t="s">
        <v>88</v>
      </c>
    </row>
    <row r="54" spans="1:1" ht="15" customHeight="1" x14ac:dyDescent="0.25"/>
    <row r="55" spans="1:1" ht="15" customHeight="1" x14ac:dyDescent="0.25">
      <c r="A55" t="s">
        <v>89</v>
      </c>
    </row>
    <row r="56" spans="1:1" ht="15" customHeight="1" x14ac:dyDescent="0.25">
      <c r="A56" t="s">
        <v>297</v>
      </c>
    </row>
    <row r="57" spans="1:1" ht="15" customHeight="1" x14ac:dyDescent="0.25"/>
    <row r="58" spans="1:1" ht="15" customHeight="1" x14ac:dyDescent="0.25">
      <c r="A58" t="s">
        <v>91</v>
      </c>
    </row>
    <row r="59" spans="1:1" s="48" customFormat="1" ht="12.75" customHeight="1" x14ac:dyDescent="0.2">
      <c r="A59" s="48" t="s">
        <v>92</v>
      </c>
    </row>
    <row r="60" spans="1:1" s="48" customFormat="1" ht="12.75" customHeight="1" x14ac:dyDescent="0.2"/>
    <row r="61" spans="1:1" s="48" customFormat="1" ht="12.75" customHeight="1" x14ac:dyDescent="0.2"/>
    <row r="62" spans="1:1" ht="15" customHeight="1" x14ac:dyDescent="0.25">
      <c r="A62" s="48"/>
    </row>
    <row r="64" spans="1:1" ht="15" customHeight="1" x14ac:dyDescent="0.25">
      <c r="A64" s="1"/>
    </row>
    <row r="65" customFormat="1" ht="15" customHeight="1" x14ac:dyDescent="0.25"/>
    <row r="66" customFormat="1" ht="15" customHeight="1" x14ac:dyDescent="0.25"/>
  </sheetData>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D1D1D1"/>
  </sheetPr>
  <dimension ref="A1:AR80"/>
  <sheetViews>
    <sheetView zoomScale="92" zoomScaleNormal="92" workbookViewId="0">
      <pane xSplit="1" topLeftCell="AE1" activePane="topRight" state="frozen"/>
      <selection pane="topRight" activeCell="AW27" sqref="AW27"/>
    </sheetView>
  </sheetViews>
  <sheetFormatPr defaultColWidth="8.5703125" defaultRowHeight="15" x14ac:dyDescent="0.25"/>
  <cols>
    <col min="1" max="1" width="20.85546875" customWidth="1"/>
    <col min="2" max="18" width="8.7109375" hidden="1" customWidth="1"/>
    <col min="19" max="22" width="8.85546875" customWidth="1"/>
    <col min="23" max="26" width="9.140625" customWidth="1"/>
    <col min="27" max="28" width="9" customWidth="1"/>
    <col min="29" max="30" width="9.140625" customWidth="1"/>
    <col min="31" max="37" width="9" customWidth="1"/>
    <col min="38" max="40" width="9.140625" customWidth="1"/>
    <col min="41" max="41" width="9.5703125" customWidth="1"/>
    <col min="42" max="42" width="8.85546875" customWidth="1"/>
    <col min="43" max="44" width="9.28515625" customWidth="1"/>
  </cols>
  <sheetData>
    <row r="1" spans="1:44" ht="15" customHeight="1" x14ac:dyDescent="0.25">
      <c r="A1" s="1" t="s">
        <v>17</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v>54492</v>
      </c>
      <c r="AI4" s="5">
        <v>51318</v>
      </c>
      <c r="AJ4" s="5">
        <v>53960</v>
      </c>
      <c r="AK4" s="5">
        <v>54700</v>
      </c>
      <c r="AL4" s="5">
        <v>60298</v>
      </c>
      <c r="AM4" s="5">
        <v>63375</v>
      </c>
      <c r="AN4" s="5">
        <v>66996</v>
      </c>
      <c r="AO4" s="5">
        <v>55712</v>
      </c>
      <c r="AP4" s="5">
        <v>40551</v>
      </c>
      <c r="AQ4" s="5">
        <v>44805</v>
      </c>
      <c r="AR4" s="5">
        <v>52987</v>
      </c>
    </row>
    <row r="5" spans="1:44" ht="15" customHeight="1" x14ac:dyDescent="0.25">
      <c r="A5" s="7" t="s">
        <v>32</v>
      </c>
      <c r="B5" s="8">
        <v>67871</v>
      </c>
      <c r="C5" s="8">
        <v>74401</v>
      </c>
      <c r="D5" s="8">
        <v>78643</v>
      </c>
      <c r="E5" s="8">
        <v>86888</v>
      </c>
      <c r="F5" s="8">
        <v>94820</v>
      </c>
      <c r="G5" s="8">
        <v>99207</v>
      </c>
      <c r="H5" s="8">
        <v>107068</v>
      </c>
      <c r="I5" s="8">
        <v>99773</v>
      </c>
      <c r="J5" s="8">
        <v>99654</v>
      </c>
      <c r="K5" s="8">
        <v>104875</v>
      </c>
      <c r="L5" s="8">
        <v>104118</v>
      </c>
      <c r="M5" s="8">
        <v>104101</v>
      </c>
      <c r="N5" s="8">
        <v>96262</v>
      </c>
      <c r="O5" s="8">
        <v>102444</v>
      </c>
      <c r="P5" s="8">
        <v>108544</v>
      </c>
      <c r="Q5" s="8">
        <v>107714</v>
      </c>
      <c r="R5" s="8">
        <v>114577</v>
      </c>
      <c r="S5" s="8">
        <v>107106</v>
      </c>
      <c r="T5" s="8">
        <v>109903</v>
      </c>
      <c r="U5" s="8">
        <v>115164</v>
      </c>
      <c r="V5" s="8">
        <v>118940</v>
      </c>
      <c r="W5" s="8">
        <v>118921</v>
      </c>
      <c r="X5" s="8">
        <v>118919</v>
      </c>
      <c r="Y5" s="8">
        <v>121312</v>
      </c>
      <c r="Z5" s="8">
        <v>125718</v>
      </c>
      <c r="AA5" s="8">
        <v>121604</v>
      </c>
      <c r="AB5" s="8">
        <v>115069</v>
      </c>
      <c r="AC5" s="8">
        <v>128094</v>
      </c>
      <c r="AD5" s="8">
        <v>128621</v>
      </c>
      <c r="AE5" s="8">
        <v>124358</v>
      </c>
      <c r="AF5" s="8">
        <v>124356</v>
      </c>
      <c r="AG5" s="8">
        <v>135180</v>
      </c>
      <c r="AH5" s="8">
        <v>103514</v>
      </c>
      <c r="AI5" s="8">
        <v>119064</v>
      </c>
      <c r="AJ5" s="8">
        <v>123851</v>
      </c>
      <c r="AK5" s="8">
        <v>130326</v>
      </c>
      <c r="AL5" s="8">
        <v>149667</v>
      </c>
      <c r="AM5" s="8">
        <v>122501</v>
      </c>
      <c r="AN5" s="8">
        <v>143327</v>
      </c>
      <c r="AO5" s="8">
        <v>150625</v>
      </c>
      <c r="AP5" s="8">
        <v>127880</v>
      </c>
      <c r="AQ5" s="8">
        <v>128942</v>
      </c>
      <c r="AR5" s="8">
        <v>151731</v>
      </c>
    </row>
    <row r="6" spans="1:44" ht="15" customHeight="1" x14ac:dyDescent="0.25">
      <c r="A6" s="7" t="s">
        <v>33</v>
      </c>
      <c r="B6" s="8"/>
      <c r="C6" s="8"/>
      <c r="D6" s="8"/>
      <c r="E6" s="8"/>
      <c r="F6" s="8"/>
      <c r="G6" s="8"/>
      <c r="H6" s="8"/>
      <c r="I6" s="8"/>
      <c r="J6" s="8"/>
      <c r="K6" s="8"/>
      <c r="L6" s="8"/>
      <c r="M6" s="8"/>
      <c r="N6" s="8"/>
      <c r="O6" s="8"/>
      <c r="P6" s="8"/>
      <c r="Q6" s="8"/>
      <c r="R6" s="8"/>
      <c r="S6" s="8"/>
      <c r="T6" s="8" t="s">
        <v>61</v>
      </c>
      <c r="U6" s="8" t="s">
        <v>61</v>
      </c>
      <c r="V6" s="8" t="s">
        <v>61</v>
      </c>
      <c r="W6" s="8" t="s">
        <v>61</v>
      </c>
      <c r="X6" s="8" t="s">
        <v>61</v>
      </c>
      <c r="Y6" s="8" t="s">
        <v>61</v>
      </c>
      <c r="Z6" s="8" t="s">
        <v>61</v>
      </c>
      <c r="AA6" s="8" t="s">
        <v>61</v>
      </c>
      <c r="AB6" s="8" t="s">
        <v>61</v>
      </c>
      <c r="AC6" s="8" t="s">
        <v>61</v>
      </c>
      <c r="AD6" s="8" t="s">
        <v>61</v>
      </c>
      <c r="AE6" s="8" t="s">
        <v>61</v>
      </c>
      <c r="AF6" s="8" t="s">
        <v>61</v>
      </c>
      <c r="AG6" s="8" t="s">
        <v>61</v>
      </c>
      <c r="AH6" s="8">
        <v>230321</v>
      </c>
      <c r="AI6" s="8">
        <v>228586</v>
      </c>
      <c r="AJ6" s="8">
        <v>214385</v>
      </c>
      <c r="AK6" s="8">
        <v>212586</v>
      </c>
      <c r="AL6" s="8">
        <v>211529</v>
      </c>
      <c r="AM6" s="8">
        <v>193566</v>
      </c>
      <c r="AN6" s="8">
        <v>247937</v>
      </c>
      <c r="AO6" s="8">
        <v>242624</v>
      </c>
      <c r="AP6" s="8">
        <v>215507</v>
      </c>
      <c r="AQ6" s="8" t="s">
        <v>298</v>
      </c>
      <c r="AR6" s="8">
        <v>223178</v>
      </c>
    </row>
    <row r="7" spans="1:44" ht="15" customHeight="1" x14ac:dyDescent="0.25">
      <c r="A7" s="7" t="s">
        <v>34</v>
      </c>
      <c r="B7" s="8"/>
      <c r="C7" s="8"/>
      <c r="D7" s="8"/>
      <c r="E7" s="8"/>
      <c r="F7" s="8"/>
      <c r="G7" s="8"/>
      <c r="H7" s="8"/>
      <c r="I7" s="8"/>
      <c r="J7" s="8"/>
      <c r="K7" s="8"/>
      <c r="L7" s="8"/>
      <c r="M7" s="8"/>
      <c r="N7" s="8"/>
      <c r="O7" s="8"/>
      <c r="P7" s="8"/>
      <c r="Q7" s="8"/>
      <c r="R7" s="8"/>
      <c r="S7" s="8" t="s">
        <v>61</v>
      </c>
      <c r="T7" s="8" t="s">
        <v>61</v>
      </c>
      <c r="U7" s="8">
        <v>957</v>
      </c>
      <c r="V7" s="8">
        <v>1436</v>
      </c>
      <c r="W7" s="8">
        <v>2166</v>
      </c>
      <c r="X7" s="8">
        <v>2145</v>
      </c>
      <c r="Y7" s="8">
        <v>3389</v>
      </c>
      <c r="Z7" s="8">
        <v>3110</v>
      </c>
      <c r="AA7" s="8">
        <v>3025</v>
      </c>
      <c r="AB7" s="8">
        <v>2861</v>
      </c>
      <c r="AC7" s="8">
        <v>2319</v>
      </c>
      <c r="AD7" s="8">
        <v>2169</v>
      </c>
      <c r="AE7" s="8">
        <v>2357</v>
      </c>
      <c r="AF7" s="8">
        <v>1997</v>
      </c>
      <c r="AG7" s="8">
        <v>2410</v>
      </c>
      <c r="AH7" s="8">
        <v>1672</v>
      </c>
      <c r="AI7" s="8">
        <v>2791</v>
      </c>
      <c r="AJ7" s="8">
        <v>2429</v>
      </c>
      <c r="AK7" s="8">
        <v>2880</v>
      </c>
      <c r="AL7" s="8">
        <v>3458</v>
      </c>
      <c r="AM7" s="8">
        <v>3458</v>
      </c>
      <c r="AN7" s="8">
        <v>33800</v>
      </c>
      <c r="AO7" s="8">
        <v>35200</v>
      </c>
      <c r="AP7" s="8">
        <v>31400</v>
      </c>
      <c r="AQ7" s="8">
        <v>27035</v>
      </c>
      <c r="AR7" s="8">
        <v>25927</v>
      </c>
    </row>
    <row r="8" spans="1:44" ht="15" customHeight="1" x14ac:dyDescent="0.25">
      <c r="A8" s="7" t="s">
        <v>35</v>
      </c>
      <c r="B8" s="8"/>
      <c r="C8" s="8"/>
      <c r="D8" s="8"/>
      <c r="E8" s="8"/>
      <c r="F8" s="8"/>
      <c r="G8" s="8"/>
      <c r="H8" s="8"/>
      <c r="I8" s="8"/>
      <c r="J8" s="8"/>
      <c r="K8" s="8"/>
      <c r="L8" s="8"/>
      <c r="M8" s="8"/>
      <c r="N8" s="8"/>
      <c r="O8" s="8"/>
      <c r="P8" s="8"/>
      <c r="Q8" s="8"/>
      <c r="R8" s="8"/>
      <c r="S8" s="8" t="s">
        <v>299</v>
      </c>
      <c r="T8" s="8" t="s">
        <v>299</v>
      </c>
      <c r="U8" s="8" t="s">
        <v>299</v>
      </c>
      <c r="V8" s="8" t="s">
        <v>299</v>
      </c>
      <c r="W8" s="8" t="s">
        <v>299</v>
      </c>
      <c r="X8" s="8" t="s">
        <v>299</v>
      </c>
      <c r="Y8" s="8">
        <v>16953</v>
      </c>
      <c r="Z8" s="8">
        <v>21245</v>
      </c>
      <c r="AA8" s="8">
        <v>14667</v>
      </c>
      <c r="AB8" s="8">
        <v>8170</v>
      </c>
      <c r="AC8" s="8">
        <v>8598</v>
      </c>
      <c r="AD8" s="8">
        <v>7018</v>
      </c>
      <c r="AE8" s="8">
        <v>6269</v>
      </c>
      <c r="AF8" s="8">
        <v>3767</v>
      </c>
      <c r="AG8" s="8">
        <v>4527</v>
      </c>
      <c r="AH8" s="8">
        <v>4952</v>
      </c>
      <c r="AI8" s="8">
        <v>7063</v>
      </c>
      <c r="AJ8" s="8">
        <v>8734</v>
      </c>
      <c r="AK8" s="8">
        <v>9242</v>
      </c>
      <c r="AL8" s="8">
        <v>10366</v>
      </c>
      <c r="AM8" s="8">
        <v>7968</v>
      </c>
      <c r="AN8" s="8">
        <v>10347</v>
      </c>
      <c r="AO8" s="8">
        <v>13409</v>
      </c>
      <c r="AP8" s="8">
        <v>15567</v>
      </c>
      <c r="AQ8" s="8">
        <v>15847</v>
      </c>
      <c r="AR8" s="8">
        <v>19525</v>
      </c>
    </row>
    <row r="9" spans="1:44" ht="15" customHeight="1" x14ac:dyDescent="0.25">
      <c r="A9" s="7" t="s">
        <v>37</v>
      </c>
      <c r="B9" s="8">
        <v>82703</v>
      </c>
      <c r="C9" s="8">
        <v>83461</v>
      </c>
      <c r="D9" s="8">
        <v>84647</v>
      </c>
      <c r="E9" s="8">
        <v>76677</v>
      </c>
      <c r="F9" s="8">
        <v>72842</v>
      </c>
      <c r="G9" s="8">
        <v>63493</v>
      </c>
      <c r="H9" s="8">
        <v>55081</v>
      </c>
      <c r="I9" s="8">
        <v>56750</v>
      </c>
      <c r="J9" s="8">
        <v>52441</v>
      </c>
      <c r="K9" s="8">
        <v>60052</v>
      </c>
      <c r="L9" s="8">
        <v>63232</v>
      </c>
      <c r="M9" s="8">
        <v>71350</v>
      </c>
      <c r="N9" s="8">
        <v>74050</v>
      </c>
      <c r="O9" s="8">
        <v>77455</v>
      </c>
      <c r="P9" s="8">
        <v>78068</v>
      </c>
      <c r="Q9" s="8">
        <v>76438</v>
      </c>
      <c r="R9" s="8">
        <v>70622</v>
      </c>
      <c r="S9" s="8">
        <v>71290</v>
      </c>
      <c r="T9" s="8">
        <v>67953</v>
      </c>
      <c r="U9" s="8">
        <v>67982</v>
      </c>
      <c r="V9" s="8">
        <v>70568</v>
      </c>
      <c r="W9" s="8">
        <v>79566</v>
      </c>
      <c r="X9" s="8">
        <v>85196</v>
      </c>
      <c r="Y9" s="8">
        <v>71905</v>
      </c>
      <c r="Z9" s="8">
        <v>70225</v>
      </c>
      <c r="AA9" s="8">
        <v>53248</v>
      </c>
      <c r="AB9" s="8">
        <v>46215</v>
      </c>
      <c r="AC9" s="8">
        <v>52955</v>
      </c>
      <c r="AD9" s="8">
        <v>44064</v>
      </c>
      <c r="AE9" s="8">
        <v>45506</v>
      </c>
      <c r="AF9" s="8">
        <v>46566</v>
      </c>
      <c r="AG9" s="8">
        <v>52490</v>
      </c>
      <c r="AH9" s="8">
        <v>63186</v>
      </c>
      <c r="AI9" s="8">
        <v>63679</v>
      </c>
      <c r="AJ9" s="8">
        <v>69818</v>
      </c>
      <c r="AK9" s="8">
        <v>68602</v>
      </c>
      <c r="AL9" s="8">
        <v>70851</v>
      </c>
      <c r="AM9" s="8">
        <v>82263</v>
      </c>
      <c r="AN9" s="8">
        <v>88448</v>
      </c>
      <c r="AO9" s="8">
        <v>60740</v>
      </c>
      <c r="AP9" s="8">
        <v>62886</v>
      </c>
      <c r="AQ9" s="8">
        <v>67147</v>
      </c>
      <c r="AR9" s="8">
        <v>78182</v>
      </c>
    </row>
    <row r="10" spans="1:44" ht="15" customHeight="1" x14ac:dyDescent="0.25">
      <c r="A10" s="7" t="s">
        <v>38</v>
      </c>
      <c r="B10" s="8"/>
      <c r="C10" s="8"/>
      <c r="D10" s="8"/>
      <c r="E10" s="8"/>
      <c r="F10" s="8"/>
      <c r="G10" s="8"/>
      <c r="H10" s="8"/>
      <c r="I10" s="8"/>
      <c r="J10" s="8"/>
      <c r="K10" s="8"/>
      <c r="L10" s="8"/>
      <c r="M10" s="8"/>
      <c r="N10" s="8"/>
      <c r="O10" s="8"/>
      <c r="P10" s="8">
        <v>36264</v>
      </c>
      <c r="Q10" s="8">
        <v>34040</v>
      </c>
      <c r="R10" s="8">
        <v>33638</v>
      </c>
      <c r="S10" s="8">
        <v>38264</v>
      </c>
      <c r="T10" s="8">
        <v>30700</v>
      </c>
      <c r="U10" s="8">
        <v>28622</v>
      </c>
      <c r="V10" s="8">
        <v>33901</v>
      </c>
      <c r="W10" s="8">
        <v>35784</v>
      </c>
      <c r="X10" s="8">
        <v>47215</v>
      </c>
      <c r="Y10" s="8">
        <v>44929</v>
      </c>
      <c r="Z10" s="8">
        <v>40008</v>
      </c>
      <c r="AA10" s="8">
        <v>28738</v>
      </c>
      <c r="AB10" s="8">
        <v>20809</v>
      </c>
      <c r="AC10" s="8">
        <v>23747</v>
      </c>
      <c r="AD10" s="8">
        <v>23327</v>
      </c>
      <c r="AE10" s="8">
        <v>26760</v>
      </c>
      <c r="AF10" s="8">
        <v>30141</v>
      </c>
      <c r="AG10" s="8">
        <v>31093</v>
      </c>
      <c r="AH10" s="8">
        <v>33090</v>
      </c>
      <c r="AI10" s="8">
        <v>33407</v>
      </c>
      <c r="AJ10" s="8">
        <v>35891</v>
      </c>
      <c r="AK10" s="8">
        <v>34947</v>
      </c>
      <c r="AL10" s="8">
        <v>35902</v>
      </c>
      <c r="AM10" s="8">
        <v>34412</v>
      </c>
      <c r="AN10" s="8">
        <v>42243</v>
      </c>
      <c r="AO10" s="8">
        <v>38710</v>
      </c>
      <c r="AP10" s="8">
        <v>32923</v>
      </c>
      <c r="AQ10" s="8">
        <v>32643</v>
      </c>
      <c r="AR10" s="8">
        <v>47500</v>
      </c>
    </row>
    <row r="11" spans="1:44" ht="15" customHeight="1" x14ac:dyDescent="0.25">
      <c r="A11" s="7" t="s">
        <v>39</v>
      </c>
      <c r="B11" s="8"/>
      <c r="C11" s="8"/>
      <c r="D11" s="8"/>
      <c r="E11" s="8"/>
      <c r="F11" s="8"/>
      <c r="G11" s="8"/>
      <c r="H11" s="8"/>
      <c r="I11" s="8"/>
      <c r="J11" s="8">
        <v>62128</v>
      </c>
      <c r="K11" s="8">
        <v>67994</v>
      </c>
      <c r="L11" s="8">
        <v>75175</v>
      </c>
      <c r="M11" s="8">
        <v>71088</v>
      </c>
      <c r="N11" s="8">
        <v>68225</v>
      </c>
      <c r="O11" s="8">
        <v>83305</v>
      </c>
      <c r="P11" s="8">
        <v>81400</v>
      </c>
      <c r="Q11" s="8">
        <v>90467</v>
      </c>
      <c r="R11" s="8">
        <v>93736</v>
      </c>
      <c r="S11" s="8">
        <v>80682.038757944494</v>
      </c>
      <c r="T11" s="8">
        <v>75317.395301354001</v>
      </c>
      <c r="U11" s="8">
        <v>66632.020054447406</v>
      </c>
      <c r="V11" s="8">
        <v>69130.689573120195</v>
      </c>
      <c r="W11" s="8">
        <v>75954.556028615596</v>
      </c>
      <c r="X11" s="8">
        <v>84340.090933281506</v>
      </c>
      <c r="Y11" s="8">
        <v>83847.853038102898</v>
      </c>
      <c r="Z11" s="8">
        <v>87410.955771730398</v>
      </c>
      <c r="AA11" s="8">
        <v>70483</v>
      </c>
      <c r="AB11" s="8">
        <v>71012</v>
      </c>
      <c r="AC11" s="8">
        <v>70689</v>
      </c>
      <c r="AD11" s="8">
        <v>69099</v>
      </c>
      <c r="AE11" s="8">
        <v>71645</v>
      </c>
      <c r="AF11" s="8">
        <v>63440</v>
      </c>
      <c r="AG11" s="8">
        <v>58520</v>
      </c>
      <c r="AH11" s="8">
        <v>61954</v>
      </c>
      <c r="AI11" s="8">
        <v>61334</v>
      </c>
      <c r="AJ11" s="8">
        <v>62654</v>
      </c>
      <c r="AK11" s="8">
        <v>60800</v>
      </c>
      <c r="AL11" s="8">
        <v>63298</v>
      </c>
      <c r="AM11" s="8">
        <v>70794</v>
      </c>
      <c r="AN11" s="8">
        <v>76281</v>
      </c>
      <c r="AO11" s="8">
        <v>70630</v>
      </c>
      <c r="AP11" s="8">
        <v>82865</v>
      </c>
      <c r="AQ11" s="8">
        <v>52404</v>
      </c>
      <c r="AR11" s="8">
        <v>59800</v>
      </c>
    </row>
    <row r="12" spans="1:44" ht="15" customHeight="1" x14ac:dyDescent="0.25">
      <c r="A12" s="7" t="s">
        <v>40</v>
      </c>
      <c r="B12" s="8">
        <v>631100</v>
      </c>
      <c r="C12" s="8">
        <v>606600</v>
      </c>
      <c r="D12" s="8">
        <v>599200</v>
      </c>
      <c r="E12" s="8">
        <v>627200</v>
      </c>
      <c r="F12" s="8">
        <v>707200</v>
      </c>
      <c r="G12" s="8">
        <v>768400</v>
      </c>
      <c r="H12" s="8">
        <v>809800</v>
      </c>
      <c r="I12" s="8">
        <v>754000</v>
      </c>
      <c r="J12" s="8">
        <v>712500</v>
      </c>
      <c r="K12" s="8">
        <v>611100</v>
      </c>
      <c r="L12" s="8">
        <v>623700</v>
      </c>
      <c r="M12" s="8">
        <v>684300</v>
      </c>
      <c r="N12" s="8">
        <v>617700</v>
      </c>
      <c r="O12" s="8">
        <v>734300</v>
      </c>
      <c r="P12" s="8">
        <v>589000</v>
      </c>
      <c r="Q12" s="8">
        <v>658000</v>
      </c>
      <c r="R12" s="8">
        <v>742000</v>
      </c>
      <c r="S12" s="8">
        <v>911000</v>
      </c>
      <c r="T12" s="8">
        <v>906200</v>
      </c>
      <c r="U12" s="8">
        <v>915400</v>
      </c>
      <c r="V12" s="8">
        <v>953200</v>
      </c>
      <c r="W12" s="8">
        <v>1023200</v>
      </c>
      <c r="X12" s="8">
        <v>1028500</v>
      </c>
      <c r="Y12" s="8">
        <v>1176300</v>
      </c>
      <c r="Z12" s="8">
        <v>1179600</v>
      </c>
      <c r="AA12" s="8">
        <v>965900</v>
      </c>
      <c r="AB12" s="8">
        <v>829400</v>
      </c>
      <c r="AC12" s="8">
        <v>1040300</v>
      </c>
      <c r="AD12" s="8">
        <v>1092500</v>
      </c>
      <c r="AE12" s="8">
        <v>938900</v>
      </c>
      <c r="AF12" s="8">
        <v>716000</v>
      </c>
      <c r="AG12" s="8">
        <v>689000</v>
      </c>
      <c r="AH12" s="8">
        <v>795000</v>
      </c>
      <c r="AI12" s="8">
        <v>843000</v>
      </c>
      <c r="AJ12" s="8">
        <v>964000</v>
      </c>
      <c r="AK12" s="8">
        <v>975000</v>
      </c>
      <c r="AL12" s="8">
        <v>1077000</v>
      </c>
      <c r="AM12" s="8">
        <v>1024000</v>
      </c>
      <c r="AN12" s="8">
        <v>1174000</v>
      </c>
      <c r="AO12" s="8">
        <v>1116000</v>
      </c>
      <c r="AP12" s="8">
        <v>932000</v>
      </c>
      <c r="AQ12" s="8">
        <v>845000</v>
      </c>
      <c r="AR12" s="8">
        <v>952000</v>
      </c>
    </row>
    <row r="13" spans="1:44" ht="15" customHeight="1" x14ac:dyDescent="0.25">
      <c r="A13" s="7" t="s">
        <v>41</v>
      </c>
      <c r="B13" s="8"/>
      <c r="C13" s="8"/>
      <c r="D13" s="8"/>
      <c r="E13" s="8"/>
      <c r="F13" s="8"/>
      <c r="G13" s="8"/>
      <c r="H13" s="8"/>
      <c r="I13" s="8"/>
      <c r="J13" s="8">
        <v>543000</v>
      </c>
      <c r="K13" s="8">
        <v>612500</v>
      </c>
      <c r="L13" s="8">
        <v>754300</v>
      </c>
      <c r="M13" s="8">
        <v>662200</v>
      </c>
      <c r="N13" s="8">
        <v>619500</v>
      </c>
      <c r="O13" s="8">
        <v>600000</v>
      </c>
      <c r="P13" s="8">
        <v>569000</v>
      </c>
      <c r="Q13" s="8">
        <v>623000</v>
      </c>
      <c r="R13" s="8">
        <v>567000</v>
      </c>
      <c r="S13" s="8">
        <v>483000</v>
      </c>
      <c r="T13" s="8">
        <v>498000</v>
      </c>
      <c r="U13" s="8">
        <v>500000</v>
      </c>
      <c r="V13" s="8">
        <v>492000</v>
      </c>
      <c r="W13" s="8">
        <v>441000</v>
      </c>
      <c r="X13" s="8">
        <v>503000</v>
      </c>
      <c r="Y13" s="8">
        <v>442000</v>
      </c>
      <c r="Z13" s="8">
        <v>468000</v>
      </c>
      <c r="AA13" s="8">
        <v>467000</v>
      </c>
      <c r="AB13" s="8">
        <v>485000</v>
      </c>
      <c r="AC13" s="8">
        <v>525000</v>
      </c>
      <c r="AD13" s="8">
        <v>571000</v>
      </c>
      <c r="AE13" s="8">
        <v>576000</v>
      </c>
      <c r="AF13" s="8">
        <v>565000</v>
      </c>
      <c r="AG13" s="8">
        <v>562000</v>
      </c>
      <c r="AH13" s="8">
        <v>577000</v>
      </c>
      <c r="AI13" s="8">
        <v>575000</v>
      </c>
      <c r="AJ13" s="8">
        <v>567000</v>
      </c>
      <c r="AK13" s="8">
        <v>575000</v>
      </c>
      <c r="AL13" s="8">
        <v>608000</v>
      </c>
      <c r="AM13" s="8">
        <v>599000</v>
      </c>
      <c r="AN13" s="8">
        <v>599000</v>
      </c>
      <c r="AO13" s="8">
        <v>523000</v>
      </c>
      <c r="AP13" s="8">
        <v>432000</v>
      </c>
      <c r="AQ13" s="8">
        <v>498000</v>
      </c>
      <c r="AR13" s="8">
        <v>548000</v>
      </c>
    </row>
    <row r="14" spans="1:44" ht="15" customHeight="1" x14ac:dyDescent="0.25">
      <c r="A14" s="7" t="s">
        <v>42</v>
      </c>
      <c r="B14" s="8"/>
      <c r="C14" s="8"/>
      <c r="D14" s="8"/>
      <c r="E14" s="8"/>
      <c r="F14" s="8"/>
      <c r="G14" s="8"/>
      <c r="H14" s="8"/>
      <c r="I14" s="8"/>
      <c r="J14" s="8">
        <v>43883</v>
      </c>
      <c r="K14" s="8">
        <v>59887</v>
      </c>
      <c r="L14" s="8">
        <v>61421</v>
      </c>
      <c r="M14" s="8">
        <v>65984</v>
      </c>
      <c r="N14" s="8">
        <v>67159</v>
      </c>
      <c r="O14" s="8">
        <v>68675</v>
      </c>
      <c r="P14" s="8">
        <v>100228</v>
      </c>
      <c r="Q14" s="8">
        <v>129646</v>
      </c>
      <c r="R14" s="8">
        <v>139428</v>
      </c>
      <c r="S14" s="8">
        <v>146376</v>
      </c>
      <c r="T14" s="8">
        <v>163619</v>
      </c>
      <c r="U14" s="8">
        <v>158599</v>
      </c>
      <c r="V14" s="8">
        <v>149629</v>
      </c>
      <c r="W14" s="8">
        <v>165988</v>
      </c>
      <c r="X14" s="8">
        <v>215148</v>
      </c>
      <c r="Y14" s="8">
        <v>172897</v>
      </c>
      <c r="Z14" s="8">
        <v>167699</v>
      </c>
      <c r="AA14" s="8">
        <v>157978</v>
      </c>
      <c r="AB14" s="8">
        <v>135967</v>
      </c>
      <c r="AC14" s="8">
        <v>117948</v>
      </c>
      <c r="AD14" s="8">
        <v>83665</v>
      </c>
      <c r="AE14" s="8">
        <v>57650</v>
      </c>
      <c r="AF14" s="8">
        <v>49774</v>
      </c>
      <c r="AG14" s="8">
        <v>43443</v>
      </c>
      <c r="AH14" s="8">
        <v>54631</v>
      </c>
      <c r="AI14" s="8">
        <v>60540</v>
      </c>
      <c r="AJ14" s="8">
        <v>69826</v>
      </c>
      <c r="AK14" s="8">
        <v>79532</v>
      </c>
      <c r="AL14" s="8">
        <v>96662</v>
      </c>
      <c r="AM14" s="8">
        <v>74769</v>
      </c>
      <c r="AN14" s="8">
        <v>104746</v>
      </c>
      <c r="AO14" s="8">
        <v>112283</v>
      </c>
      <c r="AP14" s="8">
        <v>122123</v>
      </c>
      <c r="AQ14" s="8">
        <v>152000</v>
      </c>
      <c r="AR14" s="8">
        <v>168000</v>
      </c>
    </row>
    <row r="15" spans="1:44" ht="15" customHeight="1" x14ac:dyDescent="0.25">
      <c r="A15" s="7" t="s">
        <v>43</v>
      </c>
      <c r="B15" s="8"/>
      <c r="C15" s="8"/>
      <c r="D15" s="8"/>
      <c r="E15" s="8"/>
      <c r="F15" s="8"/>
      <c r="G15" s="8"/>
      <c r="H15" s="8"/>
      <c r="I15" s="8"/>
      <c r="J15" s="8"/>
      <c r="K15" s="8"/>
      <c r="L15" s="8"/>
      <c r="M15" s="8"/>
      <c r="N15" s="8"/>
      <c r="O15" s="8"/>
      <c r="P15" s="8"/>
      <c r="Q15" s="8"/>
      <c r="R15" s="8">
        <v>121111</v>
      </c>
      <c r="S15" s="8">
        <v>183950</v>
      </c>
      <c r="T15" s="8">
        <v>162962</v>
      </c>
      <c r="U15" s="8">
        <v>205586</v>
      </c>
      <c r="V15" s="8">
        <v>249811</v>
      </c>
      <c r="W15" s="8">
        <v>169678</v>
      </c>
      <c r="X15" s="8">
        <v>191668</v>
      </c>
      <c r="Y15" s="8">
        <v>227335</v>
      </c>
      <c r="Z15" s="8">
        <v>215780</v>
      </c>
      <c r="AA15" s="8">
        <v>179199</v>
      </c>
      <c r="AB15" s="8">
        <v>115610</v>
      </c>
      <c r="AC15" s="8">
        <v>112212</v>
      </c>
      <c r="AD15" s="8">
        <v>110024</v>
      </c>
      <c r="AE15" s="8">
        <v>105700</v>
      </c>
      <c r="AF15" s="8">
        <v>104129</v>
      </c>
      <c r="AG15" s="8">
        <v>127592</v>
      </c>
      <c r="AH15" s="8">
        <v>154212</v>
      </c>
      <c r="AI15" s="8">
        <v>160975</v>
      </c>
      <c r="AJ15" s="8">
        <v>165782</v>
      </c>
      <c r="AK15" s="8">
        <v>172846</v>
      </c>
      <c r="AL15" s="8">
        <v>154940</v>
      </c>
      <c r="AM15" s="8">
        <v>145300</v>
      </c>
      <c r="AN15" s="8">
        <v>168000</v>
      </c>
      <c r="AO15" s="8">
        <v>156100</v>
      </c>
      <c r="AP15" s="8">
        <v>123300</v>
      </c>
      <c r="AQ15" s="8">
        <v>130000</v>
      </c>
      <c r="AR15" s="8">
        <v>152100</v>
      </c>
    </row>
    <row r="16" spans="1:44" ht="15" customHeight="1" x14ac:dyDescent="0.25">
      <c r="A16" s="7" t="s">
        <v>44</v>
      </c>
      <c r="B16" s="8"/>
      <c r="C16" s="8"/>
      <c r="D16" s="8"/>
      <c r="E16" s="8"/>
      <c r="F16" s="8"/>
      <c r="G16" s="8"/>
      <c r="H16" s="8"/>
      <c r="I16" s="8"/>
      <c r="J16" s="8"/>
      <c r="K16" s="8"/>
      <c r="L16" s="8"/>
      <c r="M16" s="8"/>
      <c r="N16" s="8"/>
      <c r="O16" s="8"/>
      <c r="P16" s="8"/>
      <c r="Q16" s="8"/>
      <c r="R16" s="8"/>
      <c r="S16" s="9" t="s">
        <v>61</v>
      </c>
      <c r="T16" s="9" t="s">
        <v>61</v>
      </c>
      <c r="U16" s="9" t="s">
        <v>61</v>
      </c>
      <c r="V16" s="9" t="s">
        <v>61</v>
      </c>
      <c r="W16" s="9" t="s">
        <v>61</v>
      </c>
      <c r="X16" s="9" t="s">
        <v>61</v>
      </c>
      <c r="Y16" s="9" t="s">
        <v>61</v>
      </c>
      <c r="Z16" s="9" t="s">
        <v>61</v>
      </c>
      <c r="AA16" s="9" t="s">
        <v>61</v>
      </c>
      <c r="AB16" s="9" t="s">
        <v>61</v>
      </c>
      <c r="AC16" s="8">
        <v>20076</v>
      </c>
      <c r="AD16" s="8">
        <v>17571</v>
      </c>
      <c r="AE16" s="8">
        <v>22101</v>
      </c>
      <c r="AF16" s="8">
        <v>26305</v>
      </c>
      <c r="AG16" s="8">
        <v>38955</v>
      </c>
      <c r="AH16" s="8">
        <v>47330</v>
      </c>
      <c r="AI16" s="8">
        <v>46416</v>
      </c>
      <c r="AJ16" s="8">
        <v>52119</v>
      </c>
      <c r="AK16" s="8">
        <v>53644</v>
      </c>
      <c r="AL16" s="8">
        <v>57654</v>
      </c>
      <c r="AM16" s="8">
        <v>49711</v>
      </c>
      <c r="AN16" s="8">
        <v>58168</v>
      </c>
      <c r="AO16" s="8">
        <v>63544</v>
      </c>
      <c r="AP16" s="8">
        <v>50324</v>
      </c>
      <c r="AQ16" s="8">
        <v>48775</v>
      </c>
      <c r="AR16" s="8">
        <v>54040</v>
      </c>
    </row>
    <row r="17" spans="1:44" ht="15" customHeight="1" x14ac:dyDescent="0.25">
      <c r="A17" s="7" t="s">
        <v>45</v>
      </c>
      <c r="B17" s="8"/>
      <c r="C17" s="8">
        <v>369741</v>
      </c>
      <c r="D17" s="8">
        <v>428864</v>
      </c>
      <c r="E17" s="8">
        <v>462656</v>
      </c>
      <c r="F17" s="8">
        <v>462648</v>
      </c>
      <c r="G17" s="8">
        <v>492816</v>
      </c>
      <c r="H17" s="8">
        <v>474570</v>
      </c>
      <c r="I17" s="8">
        <v>517085</v>
      </c>
      <c r="J17" s="8">
        <v>555888</v>
      </c>
      <c r="K17" s="8">
        <v>465373</v>
      </c>
      <c r="L17" s="8">
        <v>501891</v>
      </c>
      <c r="M17" s="8">
        <v>495178</v>
      </c>
      <c r="N17" s="8">
        <v>502468</v>
      </c>
      <c r="O17" s="8">
        <v>483782</v>
      </c>
      <c r="P17" s="8">
        <v>523646</v>
      </c>
      <c r="Q17" s="8">
        <v>576340</v>
      </c>
      <c r="R17" s="8">
        <v>639617</v>
      </c>
      <c r="S17" s="8">
        <v>690476</v>
      </c>
      <c r="T17" s="8">
        <v>681266</v>
      </c>
      <c r="U17" s="8">
        <v>761520</v>
      </c>
      <c r="V17" s="8">
        <v>762086</v>
      </c>
      <c r="W17" s="8">
        <v>804126</v>
      </c>
      <c r="X17" s="8">
        <v>833350</v>
      </c>
      <c r="Y17" s="8">
        <v>845051</v>
      </c>
      <c r="Z17" s="8">
        <v>806225</v>
      </c>
      <c r="AA17" s="8">
        <v>686587</v>
      </c>
      <c r="AB17" s="8">
        <v>609145</v>
      </c>
      <c r="AC17" s="8">
        <v>611878</v>
      </c>
      <c r="AD17" s="8">
        <v>598224</v>
      </c>
      <c r="AE17" s="8">
        <v>444018</v>
      </c>
      <c r="AF17" s="8">
        <v>403124</v>
      </c>
      <c r="AG17" s="8">
        <v>417524</v>
      </c>
      <c r="AH17" s="8">
        <v>444636</v>
      </c>
      <c r="AI17" s="8">
        <v>516574</v>
      </c>
      <c r="AJ17" s="8">
        <v>542700</v>
      </c>
      <c r="AK17" s="8">
        <v>578647</v>
      </c>
      <c r="AL17" s="8">
        <v>603541</v>
      </c>
      <c r="AM17" s="8">
        <v>557926</v>
      </c>
      <c r="AN17" s="8">
        <v>748523</v>
      </c>
      <c r="AO17" s="8">
        <v>784486</v>
      </c>
      <c r="AP17" s="8">
        <v>709591</v>
      </c>
      <c r="AQ17" s="8">
        <v>719578</v>
      </c>
      <c r="AR17" s="8">
        <v>766757</v>
      </c>
    </row>
    <row r="18" spans="1:44" ht="15" customHeight="1" x14ac:dyDescent="0.25">
      <c r="A18" s="7" t="s">
        <v>46</v>
      </c>
      <c r="B18" s="8"/>
      <c r="C18" s="8"/>
      <c r="D18" s="8"/>
      <c r="E18" s="8"/>
      <c r="F18" s="8"/>
      <c r="G18" s="8"/>
      <c r="H18" s="8"/>
      <c r="I18" s="8"/>
      <c r="J18" s="8"/>
      <c r="K18" s="8"/>
      <c r="L18" s="8"/>
      <c r="M18" s="8"/>
      <c r="N18" s="8"/>
      <c r="O18" s="8"/>
      <c r="P18" s="8"/>
      <c r="Q18" s="8"/>
      <c r="R18" s="8"/>
      <c r="S18" s="8">
        <v>21446</v>
      </c>
      <c r="T18" s="8">
        <v>30879</v>
      </c>
      <c r="U18" s="8">
        <v>40079</v>
      </c>
      <c r="V18" s="8">
        <v>51063</v>
      </c>
      <c r="W18" s="8">
        <v>62335</v>
      </c>
      <c r="X18" s="8">
        <v>67814</v>
      </c>
      <c r="Y18" s="8">
        <v>79165</v>
      </c>
      <c r="Z18" s="8">
        <v>63537</v>
      </c>
      <c r="AA18" s="8">
        <v>42828</v>
      </c>
      <c r="AB18" s="8">
        <v>34042</v>
      </c>
      <c r="AC18" s="8">
        <v>36604</v>
      </c>
      <c r="AD18" s="8">
        <v>42051</v>
      </c>
      <c r="AE18" s="8">
        <v>43941</v>
      </c>
      <c r="AF18" s="8">
        <v>49141</v>
      </c>
      <c r="AG18" s="8">
        <v>49973</v>
      </c>
      <c r="AH18" s="8">
        <v>48397</v>
      </c>
      <c r="AI18" s="8">
        <v>52152</v>
      </c>
      <c r="AJ18" s="8">
        <v>52640</v>
      </c>
      <c r="AK18" s="8">
        <v>49093</v>
      </c>
      <c r="AL18" s="8">
        <v>49890</v>
      </c>
      <c r="AM18" s="8">
        <v>50839</v>
      </c>
      <c r="AN18" s="8">
        <v>56502</v>
      </c>
      <c r="AO18" s="8">
        <v>52752</v>
      </c>
      <c r="AP18" s="8">
        <v>46997</v>
      </c>
      <c r="AQ18" s="8">
        <v>47732</v>
      </c>
      <c r="AR18" s="8">
        <v>41200</v>
      </c>
    </row>
    <row r="19" spans="1:44" ht="15" customHeight="1" x14ac:dyDescent="0.25">
      <c r="A19" s="7" t="s">
        <v>48</v>
      </c>
      <c r="B19" s="8"/>
      <c r="C19" s="8"/>
      <c r="D19" s="8"/>
      <c r="E19" s="8"/>
      <c r="F19" s="8"/>
      <c r="G19" s="8"/>
      <c r="H19" s="8"/>
      <c r="I19" s="8"/>
      <c r="J19" s="8"/>
      <c r="K19" s="8"/>
      <c r="L19" s="8"/>
      <c r="M19" s="8"/>
      <c r="N19" s="8"/>
      <c r="O19" s="8"/>
      <c r="P19" s="8"/>
      <c r="Q19" s="8"/>
      <c r="R19" s="8"/>
      <c r="S19" s="8">
        <v>4613</v>
      </c>
      <c r="T19" s="8">
        <v>4791</v>
      </c>
      <c r="U19" s="8">
        <v>5170</v>
      </c>
      <c r="V19" s="8">
        <v>5058</v>
      </c>
      <c r="W19" s="8">
        <v>4908</v>
      </c>
      <c r="X19" s="8">
        <v>5011</v>
      </c>
      <c r="Y19" s="8" t="s">
        <v>61</v>
      </c>
      <c r="Z19" s="8">
        <v>5091.2240184757502</v>
      </c>
      <c r="AA19" s="8">
        <v>4409</v>
      </c>
      <c r="AB19" s="8">
        <v>4509</v>
      </c>
      <c r="AC19" s="8">
        <v>5165</v>
      </c>
      <c r="AD19" s="8">
        <v>5749</v>
      </c>
      <c r="AE19" s="8">
        <v>5474</v>
      </c>
      <c r="AF19" s="8">
        <v>5471</v>
      </c>
      <c r="AG19" s="8">
        <v>6477</v>
      </c>
      <c r="AH19" s="8">
        <v>6269</v>
      </c>
      <c r="AI19" s="8">
        <v>6333</v>
      </c>
      <c r="AJ19" s="8">
        <v>7404</v>
      </c>
      <c r="AK19" s="8">
        <v>7545</v>
      </c>
      <c r="AL19" s="8">
        <v>7295</v>
      </c>
      <c r="AM19" s="8">
        <v>6835</v>
      </c>
      <c r="AN19" s="8">
        <v>6836</v>
      </c>
      <c r="AO19" s="8">
        <v>5872</v>
      </c>
      <c r="AP19" s="8">
        <v>3251</v>
      </c>
      <c r="AQ19" s="8">
        <v>4845</v>
      </c>
      <c r="AR19" s="8">
        <v>8450</v>
      </c>
    </row>
    <row r="20" spans="1:44" ht="15" customHeight="1" x14ac:dyDescent="0.25">
      <c r="A20" s="7" t="s">
        <v>49</v>
      </c>
      <c r="B20" s="8"/>
      <c r="C20" s="8"/>
      <c r="D20" s="8"/>
      <c r="E20" s="8"/>
      <c r="F20" s="8"/>
      <c r="G20" s="8"/>
      <c r="H20" s="8"/>
      <c r="I20" s="8"/>
      <c r="J20" s="8"/>
      <c r="K20" s="8"/>
      <c r="L20" s="8"/>
      <c r="M20" s="8"/>
      <c r="N20" s="8"/>
      <c r="O20" s="8"/>
      <c r="P20" s="8"/>
      <c r="Q20" s="8"/>
      <c r="R20" s="8"/>
      <c r="S20" s="8" t="s">
        <v>61</v>
      </c>
      <c r="T20" s="8" t="s">
        <v>61</v>
      </c>
      <c r="U20" s="8" t="s">
        <v>61</v>
      </c>
      <c r="V20" s="8" t="s">
        <v>61</v>
      </c>
      <c r="W20" s="8" t="s">
        <v>61</v>
      </c>
      <c r="X20" s="8" t="s">
        <v>61</v>
      </c>
      <c r="Y20" s="8" t="s">
        <v>61</v>
      </c>
      <c r="Z20" s="8" t="s">
        <v>61</v>
      </c>
      <c r="AA20" s="8" t="s">
        <v>61</v>
      </c>
      <c r="AB20" s="8" t="s">
        <v>61</v>
      </c>
      <c r="AC20" s="8" t="s">
        <v>61</v>
      </c>
      <c r="AD20" s="8" t="s">
        <v>61</v>
      </c>
      <c r="AE20" s="8" t="s">
        <v>61</v>
      </c>
      <c r="AF20" s="8" t="s">
        <v>61</v>
      </c>
      <c r="AG20" s="8" t="s">
        <v>61</v>
      </c>
      <c r="AH20" s="8" t="s">
        <v>61</v>
      </c>
      <c r="AI20" s="8">
        <v>6502</v>
      </c>
      <c r="AJ20" s="8" t="s">
        <v>61</v>
      </c>
      <c r="AK20" s="8" t="s">
        <v>61</v>
      </c>
      <c r="AL20" s="8" t="s">
        <v>61</v>
      </c>
      <c r="AM20" s="8" t="s">
        <v>61</v>
      </c>
      <c r="AN20" s="8">
        <v>14300</v>
      </c>
      <c r="AO20" s="8">
        <v>14800</v>
      </c>
      <c r="AP20" s="8">
        <v>15200</v>
      </c>
      <c r="AQ20" s="8">
        <v>16100</v>
      </c>
      <c r="AR20" s="8">
        <v>17200</v>
      </c>
    </row>
    <row r="21" spans="1:44" ht="15" customHeight="1" x14ac:dyDescent="0.25">
      <c r="A21" s="7" t="s">
        <v>50</v>
      </c>
      <c r="B21" s="8">
        <v>226600</v>
      </c>
      <c r="C21" s="8">
        <v>181600</v>
      </c>
      <c r="D21" s="8">
        <v>209300</v>
      </c>
      <c r="E21" s="8">
        <v>237200</v>
      </c>
      <c r="F21" s="8">
        <v>236500</v>
      </c>
      <c r="G21" s="8">
        <v>237200</v>
      </c>
      <c r="H21" s="8">
        <v>231500</v>
      </c>
      <c r="I21" s="8">
        <v>202100</v>
      </c>
      <c r="J21" s="8">
        <v>211100</v>
      </c>
      <c r="K21" s="8">
        <v>245300</v>
      </c>
      <c r="L21" s="8">
        <v>198000</v>
      </c>
      <c r="M21" s="8">
        <v>215000</v>
      </c>
      <c r="N21" s="8">
        <v>224000</v>
      </c>
      <c r="O21" s="8">
        <v>259000</v>
      </c>
      <c r="P21" s="8">
        <v>185635</v>
      </c>
      <c r="Q21" s="8">
        <v>192622</v>
      </c>
      <c r="R21" s="8">
        <v>204538</v>
      </c>
      <c r="S21" s="8">
        <v>189358</v>
      </c>
      <c r="T21" s="8">
        <v>195737</v>
      </c>
      <c r="U21" s="8">
        <v>198386</v>
      </c>
      <c r="V21" s="8">
        <v>193406</v>
      </c>
      <c r="W21" s="8">
        <v>191941</v>
      </c>
      <c r="X21" s="8">
        <v>206629</v>
      </c>
      <c r="Y21" s="8">
        <v>209767</v>
      </c>
      <c r="Z21" s="8">
        <v>202401</v>
      </c>
      <c r="AA21" s="8">
        <v>182392</v>
      </c>
      <c r="AB21" s="8">
        <v>127532</v>
      </c>
      <c r="AC21" s="8">
        <v>126127</v>
      </c>
      <c r="AD21" s="8">
        <v>120739</v>
      </c>
      <c r="AE21" s="8">
        <v>117261</v>
      </c>
      <c r="AF21" s="8">
        <v>110094</v>
      </c>
      <c r="AG21" s="8">
        <v>153511</v>
      </c>
      <c r="AH21" s="8">
        <v>178293</v>
      </c>
      <c r="AI21" s="8">
        <v>214793</v>
      </c>
      <c r="AJ21" s="8">
        <v>241860</v>
      </c>
      <c r="AK21" s="8">
        <v>221603</v>
      </c>
      <c r="AL21" s="8">
        <v>221012</v>
      </c>
      <c r="AM21" s="8">
        <v>236841</v>
      </c>
      <c r="AN21" s="8">
        <v>226087</v>
      </c>
      <c r="AO21" s="8">
        <v>193103</v>
      </c>
      <c r="AP21" s="8">
        <v>18240</v>
      </c>
      <c r="AQ21" s="8">
        <v>206460</v>
      </c>
      <c r="AR21" s="8">
        <v>238695</v>
      </c>
    </row>
    <row r="22" spans="1:44" ht="15" customHeight="1" x14ac:dyDescent="0.25">
      <c r="A22" s="7" t="s">
        <v>51</v>
      </c>
      <c r="B22" s="8"/>
      <c r="C22" s="8"/>
      <c r="D22" s="8"/>
      <c r="E22" s="8"/>
      <c r="F22" s="8"/>
      <c r="G22" s="8"/>
      <c r="H22" s="8"/>
      <c r="I22" s="8">
        <v>105000</v>
      </c>
      <c r="J22" s="8">
        <v>105000</v>
      </c>
      <c r="K22" s="8">
        <v>130000</v>
      </c>
      <c r="L22" s="8">
        <v>207000</v>
      </c>
      <c r="M22" s="8">
        <v>283000</v>
      </c>
      <c r="N22" s="8">
        <v>287000</v>
      </c>
      <c r="O22" s="8">
        <v>294000</v>
      </c>
      <c r="P22" s="8">
        <v>321000</v>
      </c>
      <c r="Q22" s="8">
        <v>293000</v>
      </c>
      <c r="R22" s="8">
        <v>321000</v>
      </c>
      <c r="S22" s="8">
        <v>270000</v>
      </c>
      <c r="T22" s="8">
        <v>262000</v>
      </c>
      <c r="U22" s="8">
        <v>243000.2</v>
      </c>
      <c r="V22" s="8" t="s">
        <v>300</v>
      </c>
      <c r="W22" s="8">
        <v>81541</v>
      </c>
      <c r="X22" s="8">
        <v>70757</v>
      </c>
      <c r="Y22" s="8">
        <v>67936</v>
      </c>
      <c r="Z22" s="8">
        <v>65792</v>
      </c>
      <c r="AA22" s="8">
        <v>77526</v>
      </c>
      <c r="AB22" s="8">
        <v>60894</v>
      </c>
      <c r="AC22" s="8">
        <v>76698</v>
      </c>
      <c r="AD22" s="8">
        <v>86897</v>
      </c>
      <c r="AE22" s="8">
        <v>116555</v>
      </c>
      <c r="AF22" s="8">
        <v>124685</v>
      </c>
      <c r="AG22" s="8">
        <v>130656</v>
      </c>
      <c r="AH22" s="8">
        <v>160789</v>
      </c>
      <c r="AI22" s="8">
        <v>173467</v>
      </c>
      <c r="AJ22" s="8">
        <v>188596</v>
      </c>
      <c r="AK22" s="8">
        <v>211597</v>
      </c>
      <c r="AL22" s="8">
        <v>213763</v>
      </c>
      <c r="AM22" s="8">
        <v>204709</v>
      </c>
      <c r="AN22" s="8">
        <v>248694</v>
      </c>
      <c r="AO22" s="8">
        <v>245755</v>
      </c>
      <c r="AP22" s="8">
        <v>182403</v>
      </c>
      <c r="AQ22" s="8">
        <v>235100</v>
      </c>
      <c r="AR22" s="8">
        <v>232514</v>
      </c>
    </row>
    <row r="23" spans="1:44" ht="15" customHeight="1" x14ac:dyDescent="0.25">
      <c r="A23" s="7" t="s">
        <v>52</v>
      </c>
      <c r="B23" s="8"/>
      <c r="C23" s="8"/>
      <c r="D23" s="8"/>
      <c r="E23" s="8"/>
      <c r="F23" s="8"/>
      <c r="G23" s="8"/>
      <c r="H23" s="8"/>
      <c r="I23" s="8"/>
      <c r="J23" s="8">
        <v>150182</v>
      </c>
      <c r="K23" s="8">
        <v>248285</v>
      </c>
      <c r="L23" s="8">
        <v>258305</v>
      </c>
      <c r="M23" s="8">
        <v>263374</v>
      </c>
      <c r="N23" s="8">
        <v>265740</v>
      </c>
      <c r="O23" s="8">
        <v>234045</v>
      </c>
      <c r="P23" s="8">
        <v>305112</v>
      </c>
      <c r="Q23" s="8">
        <v>344601</v>
      </c>
      <c r="R23" s="8">
        <v>375601</v>
      </c>
      <c r="S23" s="8">
        <v>346188</v>
      </c>
      <c r="T23" s="8">
        <v>326732</v>
      </c>
      <c r="U23" s="8">
        <v>329301</v>
      </c>
      <c r="V23" s="8">
        <v>300105</v>
      </c>
      <c r="W23" s="8">
        <v>276292</v>
      </c>
      <c r="X23" s="8">
        <v>300044</v>
      </c>
      <c r="Y23" s="8">
        <v>285483</v>
      </c>
      <c r="Z23" s="8">
        <v>281367</v>
      </c>
      <c r="AA23" s="8">
        <v>241040</v>
      </c>
      <c r="AB23" s="8">
        <v>100092</v>
      </c>
      <c r="AC23" s="8">
        <v>106987</v>
      </c>
      <c r="AD23" s="8">
        <v>76928</v>
      </c>
      <c r="AE23" s="8">
        <v>62585</v>
      </c>
      <c r="AF23" s="8">
        <v>66058</v>
      </c>
      <c r="AG23" s="8">
        <v>69839</v>
      </c>
      <c r="AH23" s="8">
        <v>90509</v>
      </c>
      <c r="AI23" s="8">
        <v>107490</v>
      </c>
      <c r="AJ23" s="8">
        <v>129834</v>
      </c>
      <c r="AK23" s="8">
        <v>151209</v>
      </c>
      <c r="AL23" s="8">
        <v>154865</v>
      </c>
      <c r="AM23" s="8">
        <v>137513</v>
      </c>
      <c r="AN23" s="8">
        <v>165682</v>
      </c>
      <c r="AO23" s="8">
        <v>167900</v>
      </c>
      <c r="AP23" s="8">
        <v>136499</v>
      </c>
      <c r="AQ23" s="8">
        <v>156325</v>
      </c>
      <c r="AR23" s="8">
        <v>169812</v>
      </c>
    </row>
    <row r="24" spans="1:44" ht="15" customHeight="1" x14ac:dyDescent="0.25">
      <c r="A24" s="7" t="s">
        <v>53</v>
      </c>
      <c r="B24" s="8"/>
      <c r="C24" s="8"/>
      <c r="D24" s="8"/>
      <c r="E24" s="8"/>
      <c r="F24" s="8"/>
      <c r="G24" s="8"/>
      <c r="H24" s="8"/>
      <c r="I24" s="8"/>
      <c r="J24" s="8"/>
      <c r="K24" s="8"/>
      <c r="L24" s="8"/>
      <c r="M24" s="8"/>
      <c r="N24" s="8"/>
      <c r="O24" s="8"/>
      <c r="P24" s="8"/>
      <c r="Q24" s="8"/>
      <c r="R24" s="8"/>
      <c r="S24" s="8" t="s">
        <v>61</v>
      </c>
      <c r="T24" s="8" t="s">
        <v>61</v>
      </c>
      <c r="U24" s="8" t="s">
        <v>61</v>
      </c>
      <c r="V24" s="8" t="s">
        <v>61</v>
      </c>
      <c r="W24" s="8" t="s">
        <v>61</v>
      </c>
      <c r="X24" s="8">
        <v>535000</v>
      </c>
      <c r="Y24" s="8">
        <v>682000</v>
      </c>
      <c r="Z24" s="8">
        <v>521000</v>
      </c>
      <c r="AA24" s="8">
        <v>484000</v>
      </c>
      <c r="AB24" s="8">
        <v>352000</v>
      </c>
      <c r="AC24" s="8">
        <v>352324</v>
      </c>
      <c r="AD24" s="8">
        <v>371569</v>
      </c>
      <c r="AE24" s="8">
        <v>434954</v>
      </c>
      <c r="AF24" s="8">
        <v>473319</v>
      </c>
      <c r="AG24" s="8">
        <v>454001</v>
      </c>
      <c r="AH24" s="8">
        <v>483699</v>
      </c>
      <c r="AI24" s="8">
        <v>521805</v>
      </c>
      <c r="AJ24" s="8">
        <v>587017</v>
      </c>
      <c r="AK24" s="8">
        <v>603592</v>
      </c>
      <c r="AL24" s="8">
        <v>622260</v>
      </c>
      <c r="AM24" s="8">
        <v>589748</v>
      </c>
      <c r="AN24" s="8">
        <v>712313</v>
      </c>
      <c r="AO24" s="8">
        <v>702731</v>
      </c>
      <c r="AP24" s="8">
        <v>637833</v>
      </c>
      <c r="AQ24" s="8">
        <v>641144</v>
      </c>
      <c r="AR24" s="8">
        <v>645954</v>
      </c>
    </row>
    <row r="25" spans="1:44" ht="15" customHeight="1" x14ac:dyDescent="0.25">
      <c r="A25" s="7" t="s">
        <v>55</v>
      </c>
      <c r="B25" s="8"/>
      <c r="C25" s="8"/>
      <c r="D25" s="8"/>
      <c r="E25" s="8"/>
      <c r="F25" s="8"/>
      <c r="G25" s="8"/>
      <c r="H25" s="8"/>
      <c r="I25" s="8"/>
      <c r="J25" s="8"/>
      <c r="K25" s="8"/>
      <c r="L25" s="8"/>
      <c r="M25" s="8"/>
      <c r="N25" s="8"/>
      <c r="O25" s="8"/>
      <c r="P25" s="8"/>
      <c r="Q25" s="8"/>
      <c r="R25" s="8"/>
      <c r="S25" s="8" t="s">
        <v>61</v>
      </c>
      <c r="T25" s="8" t="s">
        <v>61</v>
      </c>
      <c r="U25" s="8" t="s">
        <v>61</v>
      </c>
      <c r="V25" s="8" t="s">
        <v>61</v>
      </c>
      <c r="W25" s="8" t="s">
        <v>61</v>
      </c>
      <c r="X25" s="8" t="s">
        <v>61</v>
      </c>
      <c r="Y25" s="8" t="s">
        <v>61</v>
      </c>
      <c r="Z25" s="8" t="s">
        <v>61</v>
      </c>
      <c r="AA25" s="8">
        <v>6994</v>
      </c>
      <c r="AB25" s="8">
        <v>5705</v>
      </c>
      <c r="AC25" s="8">
        <v>7781</v>
      </c>
      <c r="AD25" s="8">
        <v>7634</v>
      </c>
      <c r="AE25" s="8">
        <v>10571</v>
      </c>
      <c r="AF25" s="8">
        <v>9239</v>
      </c>
      <c r="AG25" s="8">
        <v>10364</v>
      </c>
      <c r="AH25" s="8">
        <v>12030</v>
      </c>
      <c r="AI25" s="8">
        <v>14018</v>
      </c>
      <c r="AJ25" s="8">
        <v>15246</v>
      </c>
      <c r="AK25" s="8">
        <v>13902</v>
      </c>
      <c r="AL25" s="8">
        <v>14071</v>
      </c>
      <c r="AM25" s="8">
        <v>11612</v>
      </c>
      <c r="AN25" s="8">
        <v>13927</v>
      </c>
      <c r="AO25" s="8">
        <v>12869</v>
      </c>
      <c r="AP25" s="8">
        <v>10300</v>
      </c>
      <c r="AQ25" s="8">
        <v>8124</v>
      </c>
      <c r="AR25" s="8">
        <v>11974</v>
      </c>
    </row>
    <row r="26" spans="1:44" ht="15" customHeight="1" x14ac:dyDescent="0.25">
      <c r="A26" s="7" t="s">
        <v>56</v>
      </c>
      <c r="B26" s="8"/>
      <c r="C26" s="8"/>
      <c r="D26" s="8"/>
      <c r="E26" s="8"/>
      <c r="F26" s="8"/>
      <c r="G26" s="8"/>
      <c r="H26" s="8"/>
      <c r="I26" s="8"/>
      <c r="J26" s="8"/>
      <c r="K26" s="8"/>
      <c r="L26" s="8"/>
      <c r="M26" s="8"/>
      <c r="N26" s="8"/>
      <c r="O26" s="8"/>
      <c r="P26" s="8"/>
      <c r="Q26" s="8"/>
      <c r="R26" s="8"/>
      <c r="S26" s="8" t="s">
        <v>61</v>
      </c>
      <c r="T26" s="8" t="s">
        <v>61</v>
      </c>
      <c r="U26" s="8" t="s">
        <v>61</v>
      </c>
      <c r="V26" s="8" t="s">
        <v>61</v>
      </c>
      <c r="W26" s="8">
        <v>848390</v>
      </c>
      <c r="X26" s="8">
        <v>901574</v>
      </c>
      <c r="Y26" s="8">
        <v>955186</v>
      </c>
      <c r="Z26" s="8">
        <v>836871</v>
      </c>
      <c r="AA26" s="8">
        <v>564464</v>
      </c>
      <c r="AB26" s="8">
        <v>463719</v>
      </c>
      <c r="AC26" s="8">
        <v>491287</v>
      </c>
      <c r="AD26" s="8">
        <v>349118</v>
      </c>
      <c r="AE26" s="8">
        <v>363623</v>
      </c>
      <c r="AF26" s="8">
        <v>300568</v>
      </c>
      <c r="AG26" s="8">
        <v>365621</v>
      </c>
      <c r="AH26" s="8">
        <v>401713</v>
      </c>
      <c r="AI26" s="8">
        <v>457738</v>
      </c>
      <c r="AJ26" s="8">
        <v>532261</v>
      </c>
      <c r="AK26" s="8">
        <v>582888</v>
      </c>
      <c r="AL26" s="8">
        <v>569993</v>
      </c>
      <c r="AM26" s="8">
        <v>487354</v>
      </c>
      <c r="AN26" s="8">
        <v>674249</v>
      </c>
      <c r="AO26" s="8">
        <v>717734</v>
      </c>
      <c r="AP26" s="8">
        <v>638591</v>
      </c>
      <c r="AQ26" s="8">
        <v>715429</v>
      </c>
      <c r="AR26" s="8">
        <v>752098</v>
      </c>
    </row>
    <row r="27" spans="1:44" ht="15.75" customHeight="1" thickBot="1" x14ac:dyDescent="0.3">
      <c r="A27" s="10" t="s">
        <v>57</v>
      </c>
      <c r="B27" s="11">
        <v>47361</v>
      </c>
      <c r="C27" s="11">
        <v>49438</v>
      </c>
      <c r="D27" s="11">
        <v>48886</v>
      </c>
      <c r="E27" s="11">
        <v>56930</v>
      </c>
      <c r="F27" s="11">
        <v>55513</v>
      </c>
      <c r="G27" s="11">
        <v>59603</v>
      </c>
      <c r="H27" s="11">
        <v>58997</v>
      </c>
      <c r="I27" s="11">
        <v>54295</v>
      </c>
      <c r="J27" s="11">
        <v>57235</v>
      </c>
      <c r="K27" s="11">
        <v>33262</v>
      </c>
      <c r="L27" s="11">
        <v>35650</v>
      </c>
      <c r="M27" s="11">
        <v>42738</v>
      </c>
      <c r="N27" s="11">
        <v>41877</v>
      </c>
      <c r="O27" s="11">
        <v>46622</v>
      </c>
      <c r="P27" s="11">
        <v>54672</v>
      </c>
      <c r="Q27" s="11">
        <v>48578</v>
      </c>
      <c r="R27" s="11">
        <v>56882</v>
      </c>
      <c r="S27" s="11">
        <v>123338</v>
      </c>
      <c r="T27" s="11">
        <v>122770</v>
      </c>
      <c r="U27" s="11">
        <v>127912</v>
      </c>
      <c r="V27" s="11">
        <v>135414</v>
      </c>
      <c r="W27" s="11">
        <v>141035</v>
      </c>
      <c r="X27" s="11">
        <v>149072</v>
      </c>
      <c r="Y27" s="11">
        <v>151448</v>
      </c>
      <c r="Z27" s="11">
        <v>163676</v>
      </c>
      <c r="AA27" s="11">
        <v>146882</v>
      </c>
      <c r="AB27" s="11">
        <v>146582</v>
      </c>
      <c r="AC27" s="11">
        <v>152072</v>
      </c>
      <c r="AD27" s="11">
        <v>144946</v>
      </c>
      <c r="AE27" s="11">
        <v>143675</v>
      </c>
      <c r="AF27" s="11">
        <v>151582</v>
      </c>
      <c r="AG27" s="11">
        <v>159536</v>
      </c>
      <c r="AH27" s="11">
        <v>168298</v>
      </c>
      <c r="AI27" s="11">
        <v>160200</v>
      </c>
      <c r="AJ27" s="11">
        <v>164735</v>
      </c>
      <c r="AK27" s="11">
        <v>158233</v>
      </c>
      <c r="AL27" s="11">
        <v>163784</v>
      </c>
      <c r="AM27" s="11">
        <v>173602</v>
      </c>
      <c r="AN27" s="11">
        <v>187624</v>
      </c>
      <c r="AO27" s="11">
        <v>164406</v>
      </c>
      <c r="AP27" s="11">
        <v>136704</v>
      </c>
      <c r="AQ27" s="11">
        <v>154616</v>
      </c>
      <c r="AR27" s="11">
        <v>159212</v>
      </c>
    </row>
    <row r="28" spans="1:44" ht="15.75" customHeight="1" thickBot="1" x14ac:dyDescent="0.3">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15" customHeight="1" x14ac:dyDescent="0.25">
      <c r="A29" s="4" t="s">
        <v>60</v>
      </c>
      <c r="B29" s="5"/>
      <c r="C29" s="5"/>
      <c r="D29" s="5"/>
      <c r="E29" s="5"/>
      <c r="F29" s="5"/>
      <c r="G29" s="5"/>
      <c r="H29" s="5"/>
      <c r="I29" s="5"/>
      <c r="J29" s="5"/>
      <c r="K29" s="5"/>
      <c r="L29" s="5"/>
      <c r="M29" s="5"/>
      <c r="N29" s="5"/>
      <c r="O29" s="5"/>
      <c r="P29" s="5"/>
      <c r="Q29" s="5"/>
      <c r="R29" s="5"/>
      <c r="S29" s="5">
        <v>8852</v>
      </c>
      <c r="T29" s="5">
        <v>8454</v>
      </c>
      <c r="U29" s="5">
        <v>9093</v>
      </c>
      <c r="V29" s="5">
        <v>10695</v>
      </c>
      <c r="W29" s="5">
        <v>12756</v>
      </c>
      <c r="X29" s="5">
        <v>13389</v>
      </c>
      <c r="Y29" s="5">
        <v>9874</v>
      </c>
      <c r="Z29" s="5">
        <v>13161</v>
      </c>
      <c r="AA29" s="5">
        <v>5136</v>
      </c>
      <c r="AB29" s="5">
        <v>3035</v>
      </c>
      <c r="AC29" s="5">
        <v>4039</v>
      </c>
      <c r="AD29" s="5">
        <v>5970</v>
      </c>
      <c r="AE29" s="5">
        <v>6749</v>
      </c>
      <c r="AF29" s="5">
        <v>7459</v>
      </c>
      <c r="AG29" s="5">
        <v>8314</v>
      </c>
      <c r="AH29" s="5">
        <v>10247</v>
      </c>
      <c r="AI29" s="5">
        <v>11164</v>
      </c>
      <c r="AJ29" s="5">
        <v>10546</v>
      </c>
      <c r="AK29" s="5">
        <v>11169</v>
      </c>
      <c r="AL29" s="5">
        <v>10904</v>
      </c>
      <c r="AM29" s="5">
        <v>12749</v>
      </c>
      <c r="AN29" s="5">
        <v>14259</v>
      </c>
      <c r="AO29" s="5">
        <v>10363</v>
      </c>
      <c r="AP29" s="5">
        <v>9201</v>
      </c>
      <c r="AQ29" s="5">
        <v>13212</v>
      </c>
      <c r="AR29" s="5">
        <v>11900</v>
      </c>
    </row>
    <row r="30" spans="1:44" ht="15" customHeight="1" x14ac:dyDescent="0.25">
      <c r="A30" s="7" t="s">
        <v>62</v>
      </c>
      <c r="B30" s="8"/>
      <c r="C30" s="8"/>
      <c r="D30" s="8"/>
      <c r="E30" s="8"/>
      <c r="F30" s="8"/>
      <c r="G30" s="8"/>
      <c r="H30" s="8"/>
      <c r="I30" s="8"/>
      <c r="J30" s="8"/>
      <c r="K30" s="8"/>
      <c r="L30" s="8"/>
      <c r="M30" s="8"/>
      <c r="N30" s="8"/>
      <c r="O30" s="8"/>
      <c r="P30" s="8"/>
      <c r="Q30" s="8"/>
      <c r="R30" s="8"/>
      <c r="S30" s="8">
        <v>55900</v>
      </c>
      <c r="T30" s="8">
        <v>60169</v>
      </c>
      <c r="U30" s="8">
        <v>63353</v>
      </c>
      <c r="V30" s="8">
        <v>66726</v>
      </c>
      <c r="W30" s="8">
        <v>69107</v>
      </c>
      <c r="X30" s="8">
        <v>74435</v>
      </c>
      <c r="Y30" s="8">
        <v>78455</v>
      </c>
      <c r="Z30" s="8">
        <v>74926</v>
      </c>
      <c r="AA30" s="8">
        <v>65241</v>
      </c>
      <c r="AB30" s="8">
        <v>70995</v>
      </c>
      <c r="AC30" s="8">
        <v>100177</v>
      </c>
      <c r="AD30" s="8">
        <v>110844</v>
      </c>
      <c r="AE30" s="8">
        <v>113276</v>
      </c>
      <c r="AF30" s="8">
        <v>109437</v>
      </c>
      <c r="AG30" s="8">
        <v>112147</v>
      </c>
      <c r="AH30" s="8">
        <v>119681</v>
      </c>
      <c r="AI30" s="8">
        <v>121578</v>
      </c>
      <c r="AJ30" s="8">
        <v>114382</v>
      </c>
      <c r="AK30" s="8">
        <v>118196</v>
      </c>
      <c r="AL30" s="8">
        <v>119950</v>
      </c>
      <c r="AM30" s="8">
        <v>125302</v>
      </c>
      <c r="AN30" s="8">
        <v>128113</v>
      </c>
      <c r="AO30" s="8">
        <v>110788</v>
      </c>
      <c r="AP30" s="8">
        <v>103912</v>
      </c>
      <c r="AQ30" s="8">
        <v>113939</v>
      </c>
      <c r="AR30" s="8">
        <v>99200</v>
      </c>
    </row>
    <row r="31" spans="1:44" ht="15.75" customHeight="1" thickBot="1" x14ac:dyDescent="0.3">
      <c r="A31" s="10" t="s">
        <v>64</v>
      </c>
      <c r="B31" s="11">
        <v>1675000</v>
      </c>
      <c r="C31" s="11">
        <v>1763000</v>
      </c>
      <c r="D31" s="11">
        <v>1743000</v>
      </c>
      <c r="E31" s="11">
        <v>1793000</v>
      </c>
      <c r="F31" s="11">
        <v>1928000</v>
      </c>
      <c r="G31" s="11">
        <v>2150000</v>
      </c>
      <c r="H31" s="11">
        <v>1593000</v>
      </c>
      <c r="I31" s="11">
        <v>1401000</v>
      </c>
      <c r="J31" s="11">
        <v>1304000</v>
      </c>
      <c r="K31" s="11">
        <v>1128000</v>
      </c>
      <c r="L31" s="11">
        <v>1191000</v>
      </c>
      <c r="M31" s="11">
        <v>1281000</v>
      </c>
      <c r="N31" s="11">
        <v>1137000</v>
      </c>
      <c r="O31" s="11">
        <v>1242000</v>
      </c>
      <c r="P31" s="11">
        <v>1444100</v>
      </c>
      <c r="Q31" s="11">
        <v>1710160</v>
      </c>
      <c r="R31" s="11">
        <v>1473950</v>
      </c>
      <c r="S31" s="11">
        <v>792880</v>
      </c>
      <c r="T31" s="11">
        <v>892930</v>
      </c>
      <c r="U31" s="11">
        <v>876150</v>
      </c>
      <c r="V31" s="11">
        <v>915850</v>
      </c>
      <c r="W31" s="11">
        <v>928600</v>
      </c>
      <c r="X31" s="11">
        <v>1139050</v>
      </c>
      <c r="Y31" s="11">
        <v>1199440</v>
      </c>
      <c r="Z31" s="11">
        <v>1324390</v>
      </c>
      <c r="AA31" s="11">
        <v>1152620</v>
      </c>
      <c r="AB31" s="11">
        <v>1206610</v>
      </c>
      <c r="AC31" s="11">
        <v>1191040</v>
      </c>
      <c r="AD31" s="11">
        <v>1169870</v>
      </c>
      <c r="AE31" s="11">
        <v>1189010</v>
      </c>
      <c r="AF31" s="11">
        <v>1376080</v>
      </c>
      <c r="AG31" s="11">
        <v>1208310</v>
      </c>
      <c r="AH31" s="11">
        <v>999460</v>
      </c>
      <c r="AI31" s="11">
        <v>1235020</v>
      </c>
      <c r="AJ31" s="11">
        <v>1220060</v>
      </c>
      <c r="AK31" s="11">
        <v>1191510</v>
      </c>
      <c r="AL31" s="11">
        <v>1176860</v>
      </c>
      <c r="AM31" s="11">
        <v>1045130</v>
      </c>
      <c r="AN31" s="11">
        <v>1476040</v>
      </c>
      <c r="AO31" s="11">
        <v>1258220</v>
      </c>
      <c r="AP31" s="11">
        <v>1019220</v>
      </c>
      <c r="AQ31" s="11">
        <v>1102010</v>
      </c>
      <c r="AR31" s="11">
        <v>1213340</v>
      </c>
    </row>
    <row r="32" spans="1:44" ht="15" customHeight="1" x14ac:dyDescent="0.25">
      <c r="A32" s="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15.75" customHeight="1" thickBot="1" x14ac:dyDescent="0.3">
      <c r="A33" s="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15" customHeight="1" x14ac:dyDescent="0.25">
      <c r="A34" s="4" t="s">
        <v>65</v>
      </c>
      <c r="B34" s="5"/>
      <c r="C34" s="5"/>
      <c r="D34" s="5"/>
      <c r="E34" s="5"/>
      <c r="F34" s="5"/>
      <c r="G34" s="5"/>
      <c r="H34" s="5"/>
      <c r="I34" s="5"/>
      <c r="J34" s="5"/>
      <c r="K34" s="5"/>
      <c r="L34" s="5"/>
      <c r="M34" s="5"/>
      <c r="N34" s="5"/>
      <c r="O34" s="5"/>
      <c r="P34" s="5"/>
      <c r="Q34" s="5"/>
      <c r="R34" s="5"/>
      <c r="S34" s="5"/>
      <c r="T34" s="5"/>
      <c r="U34" s="5"/>
      <c r="V34" s="5"/>
      <c r="W34" s="5">
        <v>486010</v>
      </c>
      <c r="X34" s="5">
        <v>480607</v>
      </c>
      <c r="Y34" s="5">
        <v>499123</v>
      </c>
      <c r="Z34" s="5">
        <v>562849</v>
      </c>
      <c r="AA34" s="5">
        <v>419648</v>
      </c>
      <c r="AB34" s="5">
        <v>511837</v>
      </c>
      <c r="AC34" s="5">
        <v>434865</v>
      </c>
      <c r="AD34" s="5">
        <v>397086</v>
      </c>
      <c r="AE34" s="5">
        <v>403675</v>
      </c>
      <c r="AF34" s="5">
        <v>469584</v>
      </c>
      <c r="AG34" s="5">
        <v>511653</v>
      </c>
      <c r="AH34" s="5">
        <v>521214</v>
      </c>
      <c r="AI34" s="5">
        <v>471267</v>
      </c>
      <c r="AJ34" s="5">
        <v>478410</v>
      </c>
      <c r="AK34" s="5">
        <v>432340</v>
      </c>
      <c r="AL34" s="5">
        <v>434412</v>
      </c>
      <c r="AM34" s="5">
        <v>470264</v>
      </c>
      <c r="AN34" s="5">
        <v>636884</v>
      </c>
      <c r="AO34" s="5">
        <v>514971</v>
      </c>
      <c r="AP34" s="5">
        <v>670000</v>
      </c>
      <c r="AQ34" s="5">
        <v>555293</v>
      </c>
      <c r="AR34" s="5">
        <v>551000</v>
      </c>
    </row>
    <row r="35" spans="1:44" ht="15" customHeight="1" x14ac:dyDescent="0.25">
      <c r="A35" s="7" t="s">
        <v>66</v>
      </c>
      <c r="B35" s="8">
        <v>77247</v>
      </c>
      <c r="C35" s="8">
        <v>86358</v>
      </c>
      <c r="D35" s="8">
        <v>59657</v>
      </c>
      <c r="E35" s="8">
        <v>106662</v>
      </c>
      <c r="F35" s="8">
        <v>231232</v>
      </c>
      <c r="G35" s="8">
        <v>280083</v>
      </c>
      <c r="H35" s="8">
        <v>99706</v>
      </c>
      <c r="I35" s="8">
        <v>240610</v>
      </c>
      <c r="J35" s="8">
        <v>400769</v>
      </c>
      <c r="K35" s="8">
        <v>108670</v>
      </c>
      <c r="L35" s="8">
        <v>57964</v>
      </c>
      <c r="M35" s="8">
        <v>61384</v>
      </c>
      <c r="N35" s="8">
        <v>63144</v>
      </c>
      <c r="O35" s="8">
        <v>107048</v>
      </c>
      <c r="P35" s="8">
        <v>228284</v>
      </c>
      <c r="Q35" s="8">
        <v>328517</v>
      </c>
      <c r="R35" s="8">
        <v>222963</v>
      </c>
      <c r="S35" s="8">
        <v>352729</v>
      </c>
      <c r="T35" s="8">
        <v>299959</v>
      </c>
      <c r="U35" s="8">
        <v>282275</v>
      </c>
      <c r="V35" s="8">
        <v>282962</v>
      </c>
      <c r="W35" s="8">
        <v>325414</v>
      </c>
      <c r="X35" s="8">
        <v>402873</v>
      </c>
      <c r="Y35" s="8">
        <v>468888</v>
      </c>
      <c r="Z35" s="8">
        <v>515705</v>
      </c>
      <c r="AA35" s="8">
        <v>563657</v>
      </c>
      <c r="AB35" s="8">
        <v>622876</v>
      </c>
      <c r="AC35" s="8">
        <v>858370</v>
      </c>
      <c r="AD35" s="8">
        <v>946633</v>
      </c>
      <c r="AE35" s="8">
        <v>921879</v>
      </c>
      <c r="AF35" s="8">
        <v>996719</v>
      </c>
      <c r="AG35" s="8">
        <v>991933</v>
      </c>
      <c r="AH35" s="8">
        <v>894125</v>
      </c>
      <c r="AI35" s="8">
        <v>785160</v>
      </c>
      <c r="AJ35" s="8">
        <v>653291</v>
      </c>
      <c r="AK35" s="8">
        <v>769200</v>
      </c>
      <c r="AL35" s="8">
        <v>762332</v>
      </c>
      <c r="AM35" s="8">
        <v>840028</v>
      </c>
      <c r="AN35" s="8">
        <v>1222656</v>
      </c>
      <c r="AO35" s="8">
        <v>109771</v>
      </c>
      <c r="AP35" s="8">
        <v>993433</v>
      </c>
      <c r="AQ35" s="8">
        <v>117703</v>
      </c>
      <c r="AR35" s="8">
        <v>433681</v>
      </c>
    </row>
    <row r="36" spans="1:44" ht="15" customHeight="1" x14ac:dyDescent="0.25">
      <c r="A36" s="7" t="s">
        <v>68</v>
      </c>
      <c r="B36" s="8"/>
      <c r="C36" s="8">
        <v>139600</v>
      </c>
      <c r="D36" s="8">
        <v>148400</v>
      </c>
      <c r="E36" s="8">
        <v>156300</v>
      </c>
      <c r="F36" s="8">
        <v>152400</v>
      </c>
      <c r="G36" s="8">
        <v>145733.33333333299</v>
      </c>
      <c r="H36" s="8">
        <v>143900</v>
      </c>
      <c r="I36" s="8">
        <v>100900</v>
      </c>
      <c r="J36" s="8">
        <v>116900</v>
      </c>
      <c r="K36" s="8">
        <v>137200</v>
      </c>
      <c r="L36" s="8">
        <v>166800</v>
      </c>
      <c r="M36" s="8">
        <v>147200</v>
      </c>
      <c r="N36" s="8">
        <v>161400</v>
      </c>
      <c r="O36" s="8">
        <v>158500</v>
      </c>
      <c r="P36" s="8">
        <v>156900</v>
      </c>
      <c r="Q36" s="8">
        <v>155067</v>
      </c>
      <c r="R36" s="8">
        <v>163300</v>
      </c>
      <c r="S36" s="8">
        <v>169400</v>
      </c>
      <c r="T36" s="8">
        <v>175900</v>
      </c>
      <c r="U36" s="8">
        <v>161900</v>
      </c>
      <c r="V36" s="8">
        <v>175333.33333333299</v>
      </c>
      <c r="W36" s="8">
        <v>186100</v>
      </c>
      <c r="X36" s="8">
        <v>170900</v>
      </c>
      <c r="Y36" s="8">
        <v>167300</v>
      </c>
      <c r="Z36" s="8">
        <v>150500</v>
      </c>
      <c r="AA36" s="8">
        <v>170800</v>
      </c>
      <c r="AB36" s="8">
        <v>168800</v>
      </c>
      <c r="AC36" s="8">
        <v>164600</v>
      </c>
      <c r="AD36" s="8">
        <v>166800</v>
      </c>
      <c r="AE36" s="8">
        <v>154900</v>
      </c>
      <c r="AF36" s="8">
        <v>169466.66666666701</v>
      </c>
      <c r="AG36" s="8">
        <v>155900</v>
      </c>
      <c r="AH36" s="8">
        <v>154200</v>
      </c>
      <c r="AI36" s="8">
        <v>158100</v>
      </c>
      <c r="AJ36" s="8">
        <v>147500</v>
      </c>
      <c r="AK36" s="8">
        <v>159867</v>
      </c>
      <c r="AL36" s="8">
        <v>191800</v>
      </c>
      <c r="AM36" s="8">
        <v>147300</v>
      </c>
      <c r="AN36" s="8">
        <v>159800</v>
      </c>
      <c r="AO36" s="8">
        <v>147400</v>
      </c>
      <c r="AP36" s="8">
        <v>158533</v>
      </c>
      <c r="AQ36" s="8">
        <v>381000</v>
      </c>
      <c r="AR36" s="8">
        <v>395000</v>
      </c>
    </row>
    <row r="37" spans="1:44" ht="15" customHeight="1" x14ac:dyDescent="0.25">
      <c r="A37" s="7" t="s">
        <v>69</v>
      </c>
      <c r="B37" s="8"/>
      <c r="C37" s="8"/>
      <c r="D37" s="8"/>
      <c r="E37" s="8"/>
      <c r="F37" s="8"/>
      <c r="G37" s="8"/>
      <c r="H37" s="8"/>
      <c r="I37" s="8"/>
      <c r="J37" s="8"/>
      <c r="K37" s="8"/>
      <c r="L37" s="8"/>
      <c r="M37" s="8"/>
      <c r="N37" s="8"/>
      <c r="O37" s="8"/>
      <c r="P37" s="8"/>
      <c r="Q37" s="8"/>
      <c r="R37" s="8"/>
      <c r="S37" s="8" t="s">
        <v>61</v>
      </c>
      <c r="T37" s="8" t="s">
        <v>61</v>
      </c>
      <c r="U37" s="8" t="s">
        <v>61</v>
      </c>
      <c r="V37" s="8" t="s">
        <v>61</v>
      </c>
      <c r="W37" s="8" t="s">
        <v>61</v>
      </c>
      <c r="X37" s="8">
        <v>1242873.33333333</v>
      </c>
      <c r="Y37" s="8">
        <v>1332606.66666667</v>
      </c>
      <c r="Z37" s="8">
        <v>1727812.66666667</v>
      </c>
      <c r="AA37" s="8">
        <v>1787209.33333333</v>
      </c>
      <c r="AB37" s="8">
        <v>1460930.66666667</v>
      </c>
      <c r="AC37" s="8">
        <v>2148540.6666666698</v>
      </c>
      <c r="AD37" s="8">
        <v>2745842</v>
      </c>
      <c r="AE37" s="8">
        <v>3063488.6666666698</v>
      </c>
      <c r="AF37" s="8">
        <v>3032834.3333333302</v>
      </c>
      <c r="AG37" s="8">
        <v>3448283.3333333302</v>
      </c>
      <c r="AH37" s="8">
        <v>2806900.6666666698</v>
      </c>
      <c r="AI37" s="8">
        <v>2861989</v>
      </c>
      <c r="AJ37" s="8">
        <v>2863164</v>
      </c>
      <c r="AK37" s="8">
        <v>3122823.6666666698</v>
      </c>
      <c r="AL37" s="8">
        <v>3025069</v>
      </c>
      <c r="AM37" s="8">
        <v>3130094.6666666698</v>
      </c>
      <c r="AN37" s="8">
        <v>3575092.6666666698</v>
      </c>
      <c r="AO37" s="8">
        <v>2815558</v>
      </c>
      <c r="AP37" s="8">
        <v>3800000</v>
      </c>
      <c r="AQ37" s="8">
        <v>2800000</v>
      </c>
      <c r="AR37" s="8">
        <v>2600000</v>
      </c>
    </row>
    <row r="38" spans="1:44" ht="15" customHeight="1" x14ac:dyDescent="0.25">
      <c r="A38" s="7" t="s">
        <v>70</v>
      </c>
      <c r="B38" s="8"/>
      <c r="C38" s="8"/>
      <c r="D38" s="8"/>
      <c r="E38" s="8"/>
      <c r="F38" s="8"/>
      <c r="G38" s="8"/>
      <c r="H38" s="8"/>
      <c r="I38" s="8"/>
      <c r="J38" s="8"/>
      <c r="K38" s="8"/>
      <c r="L38" s="8"/>
      <c r="M38" s="8"/>
      <c r="N38" s="8"/>
      <c r="O38" s="8">
        <v>18764</v>
      </c>
      <c r="P38" s="8">
        <v>10758</v>
      </c>
      <c r="Q38" s="8">
        <v>10620</v>
      </c>
      <c r="R38" s="8">
        <v>20713</v>
      </c>
      <c r="S38" s="8">
        <v>12424</v>
      </c>
      <c r="T38" s="8">
        <v>12161</v>
      </c>
      <c r="U38" s="8">
        <v>15838</v>
      </c>
      <c r="V38" s="8">
        <v>10699</v>
      </c>
      <c r="W38" s="8">
        <v>12052</v>
      </c>
      <c r="X38" s="8">
        <v>17851</v>
      </c>
      <c r="Y38" s="8">
        <v>25042</v>
      </c>
      <c r="Z38" s="8">
        <v>40654</v>
      </c>
      <c r="AA38" s="8">
        <v>13642</v>
      </c>
      <c r="AB38" s="8">
        <v>33663</v>
      </c>
      <c r="AC38" s="8">
        <v>38900</v>
      </c>
      <c r="AD38" s="8">
        <v>32640</v>
      </c>
      <c r="AE38" s="8">
        <v>37873</v>
      </c>
      <c r="AF38" s="8">
        <v>22728</v>
      </c>
      <c r="AG38" s="8">
        <v>12848</v>
      </c>
      <c r="AH38" s="8">
        <v>14117</v>
      </c>
      <c r="AI38" s="8">
        <v>16378</v>
      </c>
      <c r="AJ38" s="8">
        <v>25010</v>
      </c>
      <c r="AK38" s="8">
        <v>22139</v>
      </c>
      <c r="AL38" s="8">
        <v>19150</v>
      </c>
      <c r="AM38" s="8">
        <v>20909</v>
      </c>
      <c r="AN38" s="8">
        <v>33557</v>
      </c>
      <c r="AO38" s="8">
        <v>21890</v>
      </c>
      <c r="AP38" s="8">
        <v>19044</v>
      </c>
      <c r="AQ38" s="8">
        <v>21950</v>
      </c>
      <c r="AR38" s="8">
        <v>27100</v>
      </c>
    </row>
    <row r="39" spans="1:44" ht="15" customHeight="1" x14ac:dyDescent="0.25">
      <c r="A39" s="7" t="s">
        <v>71</v>
      </c>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v>1015000</v>
      </c>
      <c r="AO39" s="8">
        <v>509000</v>
      </c>
      <c r="AP39" s="8">
        <v>555000</v>
      </c>
      <c r="AQ39" s="8">
        <v>642000</v>
      </c>
      <c r="AR39" s="8">
        <v>726111</v>
      </c>
    </row>
    <row r="40" spans="1:44" ht="15.75" customHeight="1" x14ac:dyDescent="0.25">
      <c r="A40" s="7" t="s">
        <v>72</v>
      </c>
      <c r="B40" s="8"/>
      <c r="C40" s="8"/>
      <c r="D40" s="8"/>
      <c r="E40" s="8"/>
      <c r="F40" s="8"/>
      <c r="G40" s="8"/>
      <c r="H40" s="8"/>
      <c r="I40" s="8"/>
      <c r="J40" s="8"/>
      <c r="K40" s="8"/>
      <c r="L40" s="8"/>
      <c r="M40" s="8"/>
      <c r="N40" s="8"/>
      <c r="O40" s="8"/>
      <c r="P40" s="8"/>
      <c r="Q40" s="8"/>
      <c r="R40" s="8"/>
      <c r="S40" s="8" t="s">
        <v>61</v>
      </c>
      <c r="T40" s="8" t="s">
        <v>61</v>
      </c>
      <c r="U40" s="8" t="s">
        <v>61</v>
      </c>
      <c r="V40" s="8" t="s">
        <v>61</v>
      </c>
      <c r="W40" s="8" t="s">
        <v>61</v>
      </c>
      <c r="X40" s="8" t="s">
        <v>61</v>
      </c>
      <c r="Y40" s="8" t="s">
        <v>61</v>
      </c>
      <c r="Z40" s="8" t="s">
        <v>61</v>
      </c>
      <c r="AA40" s="8">
        <v>427105</v>
      </c>
      <c r="AB40" s="8">
        <v>555184</v>
      </c>
      <c r="AC40" s="8">
        <v>607098</v>
      </c>
      <c r="AD40" s="8">
        <v>708275</v>
      </c>
      <c r="AE40" s="8">
        <v>701621</v>
      </c>
      <c r="AF40" s="8">
        <v>1157190</v>
      </c>
      <c r="AG40" s="8">
        <v>1165381</v>
      </c>
      <c r="AH40" s="8">
        <v>1289320</v>
      </c>
      <c r="AI40" s="8">
        <v>1341453</v>
      </c>
      <c r="AJ40" s="8">
        <v>1409314</v>
      </c>
      <c r="AK40" s="8">
        <v>1375398</v>
      </c>
      <c r="AL40" s="8">
        <v>1348729</v>
      </c>
      <c r="AM40" s="8">
        <v>1499316</v>
      </c>
      <c r="AN40" s="8">
        <v>1491856</v>
      </c>
      <c r="AO40" s="8">
        <v>1485622</v>
      </c>
      <c r="AP40" s="8">
        <v>1225926</v>
      </c>
      <c r="AQ40" s="8">
        <v>1310000</v>
      </c>
      <c r="AR40" s="8">
        <v>1412000</v>
      </c>
    </row>
    <row r="41" spans="1:44" ht="15" customHeight="1" thickBot="1" x14ac:dyDescent="0.3">
      <c r="A41" s="10" t="s">
        <v>73</v>
      </c>
      <c r="B41" s="11"/>
      <c r="C41" s="11"/>
      <c r="D41" s="11"/>
      <c r="E41" s="11"/>
      <c r="F41" s="11"/>
      <c r="G41" s="11"/>
      <c r="H41" s="11"/>
      <c r="I41" s="11"/>
      <c r="J41" s="11"/>
      <c r="K41" s="11"/>
      <c r="L41" s="11"/>
      <c r="M41" s="11"/>
      <c r="N41" s="11"/>
      <c r="O41" s="11"/>
      <c r="P41" s="11"/>
      <c r="Q41" s="11"/>
      <c r="R41" s="11"/>
      <c r="S41" s="11">
        <v>6051000</v>
      </c>
      <c r="T41" s="11">
        <v>6243000</v>
      </c>
      <c r="U41" s="11">
        <v>6605000</v>
      </c>
      <c r="V41" s="11">
        <v>7261000</v>
      </c>
      <c r="W41" s="11">
        <v>7981000</v>
      </c>
      <c r="X41" s="11">
        <v>8359000</v>
      </c>
      <c r="Y41" s="11">
        <v>7529000</v>
      </c>
      <c r="Z41" s="11">
        <v>5816000</v>
      </c>
      <c r="AA41" s="11">
        <v>4595000</v>
      </c>
      <c r="AB41" s="11">
        <v>4715000</v>
      </c>
      <c r="AC41" s="11">
        <v>4513000</v>
      </c>
      <c r="AD41" s="11">
        <v>4566000</v>
      </c>
      <c r="AE41" s="11">
        <v>5090000</v>
      </c>
      <c r="AF41" s="11">
        <v>5519000</v>
      </c>
      <c r="AG41" s="11">
        <v>5377000</v>
      </c>
      <c r="AH41" s="11">
        <v>5751000</v>
      </c>
      <c r="AI41" s="11">
        <v>6011000</v>
      </c>
      <c r="AJ41" s="11">
        <v>6123000</v>
      </c>
      <c r="AK41" s="11">
        <v>5957000</v>
      </c>
      <c r="AL41" s="11">
        <v>6830000</v>
      </c>
      <c r="AM41" s="11">
        <v>6462000</v>
      </c>
      <c r="AN41" s="11">
        <v>6891000</v>
      </c>
      <c r="AO41" s="11">
        <v>5670000</v>
      </c>
      <c r="AP41" s="11">
        <v>4760000</v>
      </c>
      <c r="AQ41" s="11">
        <v>4746000</v>
      </c>
      <c r="AR41" s="11">
        <v>4580000</v>
      </c>
    </row>
    <row r="42" spans="1:44" ht="15" customHeight="1" x14ac:dyDescent="0.25">
      <c r="A42" s="1"/>
    </row>
    <row r="43" spans="1:44" ht="15" customHeight="1" x14ac:dyDescent="0.25">
      <c r="A43" t="s">
        <v>180</v>
      </c>
    </row>
    <row r="44" spans="1:44" ht="15" customHeight="1" x14ac:dyDescent="0.25"/>
    <row r="45" spans="1:44" ht="15" customHeight="1" x14ac:dyDescent="0.25">
      <c r="A45" t="s">
        <v>75</v>
      </c>
    </row>
    <row r="46" spans="1:44" ht="15" customHeight="1" x14ac:dyDescent="0.25">
      <c r="A46" t="s">
        <v>301</v>
      </c>
    </row>
    <row r="47" spans="1:44" ht="15" customHeight="1" x14ac:dyDescent="0.25">
      <c r="A47" t="s">
        <v>302</v>
      </c>
    </row>
    <row r="48" spans="1:44" ht="15" customHeight="1" x14ac:dyDescent="0.25">
      <c r="A48" t="s">
        <v>303</v>
      </c>
    </row>
    <row r="49" spans="1:1" ht="15" customHeight="1" x14ac:dyDescent="0.25">
      <c r="A49" t="s">
        <v>304</v>
      </c>
    </row>
    <row r="50" spans="1:1" ht="15" customHeight="1" x14ac:dyDescent="0.25"/>
    <row r="51" spans="1:1" ht="15" customHeight="1" x14ac:dyDescent="0.25">
      <c r="A51" t="s">
        <v>88</v>
      </c>
    </row>
    <row r="52" spans="1:1" ht="15" customHeight="1" x14ac:dyDescent="0.25"/>
    <row r="53" spans="1:1" ht="15" customHeight="1" x14ac:dyDescent="0.25">
      <c r="A53" t="s">
        <v>89</v>
      </c>
    </row>
    <row r="54" spans="1:1" ht="15" customHeight="1" x14ac:dyDescent="0.25">
      <c r="A54" t="s">
        <v>305</v>
      </c>
    </row>
    <row r="55" spans="1:1" ht="15" customHeight="1" x14ac:dyDescent="0.25"/>
    <row r="56" spans="1:1" ht="15" customHeight="1" x14ac:dyDescent="0.25">
      <c r="A56" t="s">
        <v>91</v>
      </c>
    </row>
    <row r="57" spans="1:1" ht="15" customHeight="1" x14ac:dyDescent="0.25">
      <c r="A57" t="s">
        <v>306</v>
      </c>
    </row>
    <row r="58" spans="1:1" ht="15" customHeight="1" x14ac:dyDescent="0.25">
      <c r="A58" t="s">
        <v>307</v>
      </c>
    </row>
    <row r="59" spans="1:1" ht="15" customHeight="1" x14ac:dyDescent="0.25">
      <c r="A59" t="s">
        <v>308</v>
      </c>
    </row>
    <row r="60" spans="1:1" ht="15" customHeight="1" x14ac:dyDescent="0.25">
      <c r="A60" s="1" t="s">
        <v>309</v>
      </c>
    </row>
    <row r="61" spans="1:1" ht="15" customHeight="1" x14ac:dyDescent="0.25">
      <c r="A61" t="s">
        <v>310</v>
      </c>
    </row>
    <row r="62" spans="1:1" ht="15" customHeight="1" x14ac:dyDescent="0.25">
      <c r="A62" t="s">
        <v>311</v>
      </c>
    </row>
    <row r="63" spans="1:1" ht="15" customHeight="1" x14ac:dyDescent="0.25">
      <c r="A63" t="s">
        <v>312</v>
      </c>
    </row>
    <row r="64" spans="1:1" ht="15" customHeight="1" x14ac:dyDescent="0.25">
      <c r="A64" t="s">
        <v>313</v>
      </c>
    </row>
    <row r="65" spans="1:1" ht="15" customHeight="1" x14ac:dyDescent="0.25">
      <c r="A65" t="s">
        <v>314</v>
      </c>
    </row>
    <row r="66" spans="1:1" ht="15" customHeight="1" x14ac:dyDescent="0.25">
      <c r="A66" t="s">
        <v>315</v>
      </c>
    </row>
    <row r="67" spans="1:1" ht="15" customHeight="1" x14ac:dyDescent="0.25">
      <c r="A67" t="s">
        <v>92</v>
      </c>
    </row>
    <row r="68" spans="1:1" ht="15" customHeight="1" x14ac:dyDescent="0.25">
      <c r="A68" t="s">
        <v>316</v>
      </c>
    </row>
    <row r="69" spans="1:1" ht="15" customHeight="1" x14ac:dyDescent="0.25">
      <c r="A69" t="s">
        <v>317</v>
      </c>
    </row>
    <row r="70" spans="1:1" ht="15" customHeight="1" x14ac:dyDescent="0.25"/>
    <row r="71" spans="1:1" ht="15" customHeight="1" x14ac:dyDescent="0.25"/>
    <row r="72" spans="1:1" ht="15" customHeight="1" x14ac:dyDescent="0.25"/>
    <row r="73" spans="1:1" ht="15" customHeight="1" x14ac:dyDescent="0.25"/>
    <row r="74" spans="1:1" ht="15" customHeight="1" x14ac:dyDescent="0.25"/>
    <row r="75" spans="1:1" ht="15" customHeight="1" x14ac:dyDescent="0.25"/>
    <row r="76" spans="1:1" ht="15" customHeight="1" x14ac:dyDescent="0.25"/>
    <row r="79" spans="1:1" ht="15" customHeight="1" x14ac:dyDescent="0.25"/>
    <row r="80" spans="1:1" ht="15" customHeight="1" x14ac:dyDescent="0.25"/>
  </sheetData>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DCEAF7"/>
  </sheetPr>
  <dimension ref="A1:AZ97"/>
  <sheetViews>
    <sheetView zoomScale="86" zoomScaleNormal="86" workbookViewId="0">
      <pane xSplit="1" topLeftCell="S1" activePane="topRight" state="frozen"/>
      <selection activeCell="A12" sqref="A12"/>
      <selection pane="topRight" activeCell="AD4" sqref="AD4:AR49"/>
    </sheetView>
  </sheetViews>
  <sheetFormatPr defaultColWidth="8.5703125" defaultRowHeight="15" x14ac:dyDescent="0.25"/>
  <cols>
    <col min="1" max="1" width="26.5703125" customWidth="1"/>
    <col min="2" max="18" width="13" hidden="1" customWidth="1"/>
    <col min="43" max="44" width="8.85546875" customWidth="1"/>
  </cols>
  <sheetData>
    <row r="1" spans="1:44" ht="15" customHeight="1" x14ac:dyDescent="0.25">
      <c r="A1" s="1" t="s">
        <v>18</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15"/>
      <c r="C4" s="15"/>
      <c r="D4" s="15"/>
      <c r="E4" s="15"/>
      <c r="F4" s="15"/>
      <c r="G4" s="15"/>
      <c r="H4" s="15"/>
      <c r="I4" s="15"/>
      <c r="J4" s="15"/>
      <c r="K4" s="15"/>
      <c r="L4" s="15"/>
      <c r="M4" s="15"/>
      <c r="N4" s="15"/>
      <c r="O4" s="15"/>
      <c r="P4" s="15"/>
      <c r="Q4" s="15"/>
      <c r="R4" s="15"/>
      <c r="S4" s="15">
        <v>60.36</v>
      </c>
      <c r="T4" s="15">
        <v>60.82</v>
      </c>
      <c r="U4" s="15">
        <v>61.21</v>
      </c>
      <c r="V4" s="15">
        <v>61.36</v>
      </c>
      <c r="W4" s="15">
        <v>60.21</v>
      </c>
      <c r="X4" s="15">
        <v>63.21</v>
      </c>
      <c r="Y4" s="15">
        <v>65.819999999999993</v>
      </c>
      <c r="Z4" s="15">
        <v>68.89</v>
      </c>
      <c r="AA4" s="15">
        <v>69.58</v>
      </c>
      <c r="AB4" s="15">
        <v>72.34</v>
      </c>
      <c r="AC4" s="15">
        <v>76.8</v>
      </c>
      <c r="AD4" s="15">
        <v>81.599999999999994</v>
      </c>
      <c r="AE4" s="15">
        <v>87.57</v>
      </c>
      <c r="AF4" s="15">
        <v>92.1</v>
      </c>
      <c r="AG4" s="15">
        <v>95.33</v>
      </c>
      <c r="AH4" s="15">
        <v>100</v>
      </c>
      <c r="AI4" s="15">
        <v>106.71</v>
      </c>
      <c r="AJ4" s="15">
        <v>112.14</v>
      </c>
      <c r="AK4" s="15">
        <v>118.83</v>
      </c>
      <c r="AL4" s="15">
        <v>125.97</v>
      </c>
      <c r="AM4" s="15">
        <v>135.52000000000001</v>
      </c>
      <c r="AN4" s="15">
        <v>151.02000000000001</v>
      </c>
      <c r="AO4" s="15">
        <v>168.49</v>
      </c>
      <c r="AP4" s="15">
        <v>163.69999999999999</v>
      </c>
      <c r="AQ4" s="15">
        <v>157.04</v>
      </c>
      <c r="AR4" s="15">
        <v>167.33</v>
      </c>
    </row>
    <row r="5" spans="1:44" ht="15" customHeight="1" x14ac:dyDescent="0.25">
      <c r="A5" s="7" t="s">
        <v>32</v>
      </c>
      <c r="B5" s="17">
        <v>15.025397656405101</v>
      </c>
      <c r="C5" s="17">
        <v>15.025397656405101</v>
      </c>
      <c r="D5" s="17">
        <v>15.3320384249032</v>
      </c>
      <c r="E5" s="17">
        <v>16.098640346148301</v>
      </c>
      <c r="F5" s="17">
        <v>16.711921883144399</v>
      </c>
      <c r="G5" s="17">
        <v>17.785164572887702</v>
      </c>
      <c r="H5" s="17">
        <v>19.778329568125098</v>
      </c>
      <c r="I5" s="17">
        <v>21.3115334106154</v>
      </c>
      <c r="J5" s="17">
        <v>22.123502833559801</v>
      </c>
      <c r="K5" s="17">
        <v>23.917933946733701</v>
      </c>
      <c r="L5" s="17">
        <v>25.422528205523101</v>
      </c>
      <c r="M5" s="17">
        <v>27.127450878372301</v>
      </c>
      <c r="N5" s="17">
        <v>28.331552516072101</v>
      </c>
      <c r="O5" s="17">
        <v>29.991720968759001</v>
      </c>
      <c r="P5" s="17">
        <v>34.384015443396102</v>
      </c>
      <c r="Q5" s="17">
        <v>36.095195061107802</v>
      </c>
      <c r="R5" s="17">
        <v>38.608490124622001</v>
      </c>
      <c r="S5" s="17">
        <v>40.052297927066299</v>
      </c>
      <c r="T5" s="17">
        <v>42.084323723098997</v>
      </c>
      <c r="U5" s="17">
        <v>45.025413691041202</v>
      </c>
      <c r="V5" s="17">
        <v>48.287349837304298</v>
      </c>
      <c r="W5" s="17">
        <v>50.907593626925397</v>
      </c>
      <c r="X5" s="17">
        <v>66.308210186331394</v>
      </c>
      <c r="Y5" s="17">
        <v>75.131480090157794</v>
      </c>
      <c r="Z5" s="17">
        <v>82.510942191539797</v>
      </c>
      <c r="AA5" s="17">
        <v>86.842365598872803</v>
      </c>
      <c r="AB5" s="17">
        <v>86.521519420551797</v>
      </c>
      <c r="AC5" s="17">
        <v>89.932381667918904</v>
      </c>
      <c r="AD5" s="17">
        <v>93.538692712246402</v>
      </c>
      <c r="AE5" s="17">
        <v>97.370398196844505</v>
      </c>
      <c r="AF5" s="17">
        <v>99.173553719008297</v>
      </c>
      <c r="AG5" s="17">
        <v>100.67618332081101</v>
      </c>
      <c r="AH5" s="17">
        <v>100</v>
      </c>
      <c r="AI5" s="17">
        <v>104.432757325319</v>
      </c>
      <c r="AJ5" s="17">
        <v>108.79038317054901</v>
      </c>
      <c r="AK5" s="17">
        <v>113.07287753568799</v>
      </c>
      <c r="AL5" s="17">
        <v>119.38392186326099</v>
      </c>
      <c r="AM5" s="17">
        <v>121.111945905334</v>
      </c>
      <c r="AN5" s="17">
        <v>131.480090157776</v>
      </c>
      <c r="AO5" s="17">
        <v>142.67468069121</v>
      </c>
      <c r="AP5" s="17">
        <v>145.61232156273499</v>
      </c>
      <c r="AQ5" s="17">
        <v>145.92787377911301</v>
      </c>
      <c r="AR5" s="17">
        <v>144.86000000000001</v>
      </c>
    </row>
    <row r="6" spans="1:44" ht="15" customHeight="1" x14ac:dyDescent="0.25">
      <c r="A6" s="7" t="s">
        <v>33</v>
      </c>
      <c r="B6" s="17"/>
      <c r="C6" s="17"/>
      <c r="D6" s="17"/>
      <c r="E6" s="17"/>
      <c r="F6" s="17"/>
      <c r="G6" s="17"/>
      <c r="H6" s="17"/>
      <c r="I6" s="17"/>
      <c r="J6" s="17"/>
      <c r="K6" s="17"/>
      <c r="L6" s="17"/>
      <c r="M6" s="17"/>
      <c r="N6" s="17"/>
      <c r="O6" s="17"/>
      <c r="P6" s="17"/>
      <c r="Q6" s="17"/>
      <c r="R6" s="17"/>
      <c r="S6" s="17" t="s">
        <v>61</v>
      </c>
      <c r="T6" s="17">
        <v>34.781157170079602</v>
      </c>
      <c r="U6" s="17">
        <v>35.423544623506402</v>
      </c>
      <c r="V6" s="17">
        <v>39.746638566837703</v>
      </c>
      <c r="W6" s="17">
        <v>58.618919077956697</v>
      </c>
      <c r="X6" s="17">
        <v>80.084999999999994</v>
      </c>
      <c r="Y6" s="17">
        <v>91.857500000000002</v>
      </c>
      <c r="Z6" s="17">
        <v>118.42</v>
      </c>
      <c r="AA6" s="17">
        <v>147.9725</v>
      </c>
      <c r="AB6" s="17">
        <v>117.785</v>
      </c>
      <c r="AC6" s="17">
        <v>105.8075</v>
      </c>
      <c r="AD6" s="17">
        <v>99.974999999999994</v>
      </c>
      <c r="AE6" s="17">
        <v>98.072500000000005</v>
      </c>
      <c r="AF6" s="17">
        <v>95.915000000000006</v>
      </c>
      <c r="AG6" s="17">
        <v>97.29</v>
      </c>
      <c r="AH6" s="17">
        <v>100</v>
      </c>
      <c r="AI6" s="17">
        <v>107.02</v>
      </c>
      <c r="AJ6" s="17">
        <v>116.291595</v>
      </c>
      <c r="AK6" s="17">
        <v>122.67944784228099</v>
      </c>
      <c r="AL6" s="17">
        <v>128.53114758749999</v>
      </c>
      <c r="AM6" s="17">
        <v>129.70278999999999</v>
      </c>
      <c r="AN6" s="17">
        <v>135.58167</v>
      </c>
      <c r="AO6" s="17">
        <v>156.15774999999999</v>
      </c>
      <c r="AP6" s="17">
        <v>186.7</v>
      </c>
      <c r="AQ6" s="17">
        <v>217.5</v>
      </c>
      <c r="AR6" s="17">
        <v>249.2</v>
      </c>
    </row>
    <row r="7" spans="1:44" ht="15" customHeight="1" x14ac:dyDescent="0.25">
      <c r="A7" s="7" t="s">
        <v>34</v>
      </c>
      <c r="B7" s="17"/>
      <c r="C7" s="17"/>
      <c r="D7" s="17"/>
      <c r="E7" s="17"/>
      <c r="F7" s="17"/>
      <c r="G7" s="17"/>
      <c r="H7" s="17"/>
      <c r="I7" s="17"/>
      <c r="J7" s="17"/>
      <c r="K7" s="17"/>
      <c r="L7" s="17"/>
      <c r="M7" s="17"/>
      <c r="N7" s="17"/>
      <c r="O7" s="17"/>
      <c r="P7" s="17"/>
      <c r="Q7" s="17"/>
      <c r="R7" s="17"/>
      <c r="S7" s="17">
        <v>64.490174515897706</v>
      </c>
      <c r="T7" s="17">
        <v>61.654625866602899</v>
      </c>
      <c r="U7" s="17">
        <v>62.1</v>
      </c>
      <c r="V7" s="17">
        <v>72.7</v>
      </c>
      <c r="W7" s="17">
        <v>83.49</v>
      </c>
      <c r="X7" s="17">
        <v>94.32</v>
      </c>
      <c r="Y7" s="17">
        <v>107.79</v>
      </c>
      <c r="Z7" s="17">
        <v>122.72</v>
      </c>
      <c r="AA7" s="17">
        <v>124.14</v>
      </c>
      <c r="AB7" s="17">
        <v>117.93</v>
      </c>
      <c r="AC7" s="17">
        <v>110.47</v>
      </c>
      <c r="AD7" s="17">
        <v>110.66</v>
      </c>
      <c r="AE7" s="17">
        <v>108.93</v>
      </c>
      <c r="AF7" s="17">
        <v>104.63</v>
      </c>
      <c r="AG7" s="17">
        <v>102.98</v>
      </c>
      <c r="AH7" s="17">
        <v>100</v>
      </c>
      <c r="AI7" s="17">
        <v>100.89</v>
      </c>
      <c r="AJ7" s="17">
        <v>104.75</v>
      </c>
      <c r="AK7" s="17">
        <v>111.14</v>
      </c>
      <c r="AL7" s="17">
        <v>121.1</v>
      </c>
      <c r="AM7" s="17">
        <v>130.38</v>
      </c>
      <c r="AN7" s="17">
        <v>144.99</v>
      </c>
      <c r="AO7" s="17">
        <v>170.11</v>
      </c>
      <c r="AP7" s="17">
        <v>186.24</v>
      </c>
      <c r="AQ7" s="17">
        <v>198.54</v>
      </c>
      <c r="AR7" s="17">
        <v>226.46</v>
      </c>
    </row>
    <row r="8" spans="1:44" ht="15" customHeight="1" x14ac:dyDescent="0.25">
      <c r="A8" s="7" t="s">
        <v>35</v>
      </c>
      <c r="B8" s="17"/>
      <c r="C8" s="17"/>
      <c r="D8" s="17"/>
      <c r="E8" s="17"/>
      <c r="F8" s="17"/>
      <c r="G8" s="17"/>
      <c r="H8" s="17"/>
      <c r="I8" s="17"/>
      <c r="J8" s="17"/>
      <c r="K8" s="17"/>
      <c r="L8" s="17"/>
      <c r="M8" s="17"/>
      <c r="N8" s="17"/>
      <c r="O8" s="17"/>
      <c r="P8" s="17"/>
      <c r="Q8" s="17"/>
      <c r="R8" s="17"/>
      <c r="S8" s="17" t="s">
        <v>61</v>
      </c>
      <c r="T8" s="17" t="s">
        <v>61</v>
      </c>
      <c r="U8" s="17" t="s">
        <v>61</v>
      </c>
      <c r="V8" s="17" t="s">
        <v>61</v>
      </c>
      <c r="W8" s="17" t="s">
        <v>61</v>
      </c>
      <c r="X8" s="17" t="s">
        <v>61</v>
      </c>
      <c r="Y8" s="17">
        <v>94.410266625930205</v>
      </c>
      <c r="Z8" s="17">
        <v>118.277469851836</v>
      </c>
      <c r="AA8" s="17">
        <v>140.28817280608601</v>
      </c>
      <c r="AB8" s="17">
        <v>133.40429512629899</v>
      </c>
      <c r="AC8" s="17">
        <v>132.345064238166</v>
      </c>
      <c r="AD8" s="17">
        <v>128.55862022324399</v>
      </c>
      <c r="AE8" s="17">
        <v>121.407506820809</v>
      </c>
      <c r="AF8" s="17">
        <v>113.88391239031699</v>
      </c>
      <c r="AG8" s="17">
        <v>104.202697776436</v>
      </c>
      <c r="AH8" s="17">
        <v>100</v>
      </c>
      <c r="AI8" s="17">
        <v>98.212748307798805</v>
      </c>
      <c r="AJ8" s="17">
        <v>98.669639774147399</v>
      </c>
      <c r="AK8" s="17">
        <v>99.890408863561404</v>
      </c>
      <c r="AL8" s="17">
        <v>101.90568583365101</v>
      </c>
      <c r="AM8" s="17">
        <v>102.64924466919901</v>
      </c>
      <c r="AN8" s="17">
        <v>102.66484383139399</v>
      </c>
      <c r="AO8" s="17">
        <v>106.686277806356</v>
      </c>
      <c r="AP8" s="17">
        <v>112.7184287688</v>
      </c>
      <c r="AQ8" s="17">
        <v>118.3</v>
      </c>
      <c r="AR8" s="17">
        <v>101.925163</v>
      </c>
    </row>
    <row r="9" spans="1:44" ht="15" customHeight="1" x14ac:dyDescent="0.25">
      <c r="A9" s="7" t="s">
        <v>36</v>
      </c>
      <c r="B9" s="17"/>
      <c r="C9" s="17"/>
      <c r="D9" s="17"/>
      <c r="E9" s="17"/>
      <c r="F9" s="17"/>
      <c r="G9" s="17"/>
      <c r="H9" s="17"/>
      <c r="I9" s="17"/>
      <c r="J9" s="17"/>
      <c r="K9" s="17"/>
      <c r="L9" s="17"/>
      <c r="M9" s="17"/>
      <c r="N9" s="17"/>
      <c r="O9" s="17"/>
      <c r="P9" s="17"/>
      <c r="Q9" s="17"/>
      <c r="R9" s="17"/>
      <c r="S9" s="17" t="s">
        <v>61</v>
      </c>
      <c r="T9" s="17">
        <v>53.468147847687803</v>
      </c>
      <c r="U9" s="17">
        <v>61.154569082803299</v>
      </c>
      <c r="V9" s="17">
        <v>66.715418677991394</v>
      </c>
      <c r="W9" s="17">
        <v>67.666458150024695</v>
      </c>
      <c r="X9" s="17">
        <v>69.901400895724606</v>
      </c>
      <c r="Y9" s="17">
        <v>75.843019968511896</v>
      </c>
      <c r="Z9" s="17">
        <v>90.522314160053895</v>
      </c>
      <c r="AA9" s="17">
        <v>101.217228483829</v>
      </c>
      <c r="AB9" s="17">
        <v>93.445692918646202</v>
      </c>
      <c r="AC9" s="17">
        <v>93.726591806493104</v>
      </c>
      <c r="AD9" s="17">
        <v>93.1647940307993</v>
      </c>
      <c r="AE9" s="17">
        <v>92.415730390222393</v>
      </c>
      <c r="AF9" s="17">
        <v>92.509363322663901</v>
      </c>
      <c r="AG9" s="17">
        <v>96.067415751187696</v>
      </c>
      <c r="AH9" s="17">
        <v>100</v>
      </c>
      <c r="AI9" s="17">
        <v>110.955056179775</v>
      </c>
      <c r="AJ9" s="17">
        <v>120.318352059925</v>
      </c>
      <c r="AK9" s="17">
        <v>132.11610486891399</v>
      </c>
      <c r="AL9" s="17">
        <v>143.913857677903</v>
      </c>
      <c r="AM9" s="17">
        <v>156.835205992509</v>
      </c>
      <c r="AN9" s="17">
        <v>197.28464419475699</v>
      </c>
      <c r="AO9" s="17">
        <v>210.955056179775</v>
      </c>
      <c r="AP9" s="17">
        <v>208.7</v>
      </c>
      <c r="AQ9" s="17">
        <v>222.28</v>
      </c>
      <c r="AR9" s="17">
        <v>245.359353</v>
      </c>
    </row>
    <row r="10" spans="1:44" ht="15" customHeight="1" x14ac:dyDescent="0.25">
      <c r="A10" s="7" t="s">
        <v>37</v>
      </c>
      <c r="B10" s="17"/>
      <c r="C10" s="17"/>
      <c r="D10" s="17"/>
      <c r="E10" s="17"/>
      <c r="F10" s="17"/>
      <c r="G10" s="17"/>
      <c r="H10" s="17"/>
      <c r="I10" s="17"/>
      <c r="J10" s="17"/>
      <c r="K10" s="17">
        <v>33.457364985656703</v>
      </c>
      <c r="L10" s="17">
        <v>34.471791460524699</v>
      </c>
      <c r="M10" s="17">
        <v>36.608739034631903</v>
      </c>
      <c r="N10" s="17">
        <v>38.494158732798397</v>
      </c>
      <c r="O10" s="17">
        <v>42.967613187544202</v>
      </c>
      <c r="P10" s="17">
        <v>47.761194029850799</v>
      </c>
      <c r="Q10" s="17">
        <v>51.9706481519977</v>
      </c>
      <c r="R10" s="17">
        <v>56.529331060574599</v>
      </c>
      <c r="S10" s="17">
        <v>60.264831829709401</v>
      </c>
      <c r="T10" s="17">
        <v>63.532615474161197</v>
      </c>
      <c r="U10" s="17">
        <v>65.706980418243106</v>
      </c>
      <c r="V10" s="17">
        <v>68.359456200889696</v>
      </c>
      <c r="W10" s="17">
        <v>74.926204631438907</v>
      </c>
      <c r="X10" s="17">
        <v>88.438032677836404</v>
      </c>
      <c r="Y10" s="17">
        <v>108.088388142851</v>
      </c>
      <c r="Z10" s="17">
        <v>112.827921672972</v>
      </c>
      <c r="AA10" s="17">
        <v>108.075915686193</v>
      </c>
      <c r="AB10" s="17">
        <v>96.761318754417303</v>
      </c>
      <c r="AC10" s="17">
        <v>99.480314305907797</v>
      </c>
      <c r="AD10" s="17">
        <v>95.871616846131502</v>
      </c>
      <c r="AE10" s="17">
        <v>91.587327984035298</v>
      </c>
      <c r="AF10" s="17">
        <v>92.333596640751693</v>
      </c>
      <c r="AG10" s="17">
        <v>93.763771670893405</v>
      </c>
      <c r="AH10" s="17">
        <v>100</v>
      </c>
      <c r="AI10" s="17">
        <v>103.714713341371</v>
      </c>
      <c r="AJ10" s="17">
        <v>108.42098698706999</v>
      </c>
      <c r="AK10" s="17">
        <v>112.827921672972</v>
      </c>
      <c r="AL10" s="17">
        <v>116.034085715362</v>
      </c>
      <c r="AM10" s="17">
        <v>121.186546376751</v>
      </c>
      <c r="AN10" s="17">
        <v>135.60886375919799</v>
      </c>
      <c r="AO10" s="17">
        <v>136.73554234399001</v>
      </c>
      <c r="AP10" s="17">
        <v>133.588325780568</v>
      </c>
      <c r="AQ10" s="17">
        <v>143</v>
      </c>
      <c r="AR10" s="17">
        <v>149.29738499999999</v>
      </c>
    </row>
    <row r="11" spans="1:44" ht="15" customHeight="1" x14ac:dyDescent="0.25">
      <c r="A11" s="7" t="s">
        <v>38</v>
      </c>
      <c r="B11" s="17"/>
      <c r="C11" s="17"/>
      <c r="D11" s="17"/>
      <c r="E11" s="17"/>
      <c r="F11" s="17"/>
      <c r="G11" s="17"/>
      <c r="H11" s="17"/>
      <c r="I11" s="17"/>
      <c r="J11" s="17"/>
      <c r="K11" s="17"/>
      <c r="L11" s="17"/>
      <c r="M11" s="17"/>
      <c r="N11" s="17"/>
      <c r="O11" s="17"/>
      <c r="P11" s="17"/>
      <c r="Q11" s="17"/>
      <c r="R11" s="17"/>
      <c r="S11" s="17" t="s">
        <v>61</v>
      </c>
      <c r="T11" s="17" t="s">
        <v>61</v>
      </c>
      <c r="U11" s="17" t="s">
        <v>61</v>
      </c>
      <c r="V11" s="17" t="s">
        <v>61</v>
      </c>
      <c r="W11" s="17">
        <v>44.834860153322502</v>
      </c>
      <c r="X11" s="17">
        <v>59.009584664536703</v>
      </c>
      <c r="Y11" s="17">
        <v>88.217252396166103</v>
      </c>
      <c r="Z11" s="17">
        <v>106.53035143770001</v>
      </c>
      <c r="AA11" s="17">
        <v>96.287539936102206</v>
      </c>
      <c r="AB11" s="17">
        <v>60.466453674121396</v>
      </c>
      <c r="AC11" s="17">
        <v>63.897763578274798</v>
      </c>
      <c r="AD11" s="17">
        <v>69.322683706070293</v>
      </c>
      <c r="AE11" s="17">
        <v>74.370607028753994</v>
      </c>
      <c r="AF11" s="17">
        <v>82.293929712460098</v>
      </c>
      <c r="AG11" s="17">
        <v>93.578274760383394</v>
      </c>
      <c r="AH11" s="17">
        <v>100</v>
      </c>
      <c r="AI11" s="17">
        <v>104.792332268371</v>
      </c>
      <c r="AJ11" s="17">
        <v>110.479233226837</v>
      </c>
      <c r="AK11" s="17">
        <v>117.377312217564</v>
      </c>
      <c r="AL11" s="17">
        <v>125.26357827475999</v>
      </c>
      <c r="AM11" s="17">
        <v>132.78753993610201</v>
      </c>
      <c r="AN11" s="17">
        <v>152.77316293929701</v>
      </c>
      <c r="AO11" s="17">
        <v>186.62315907407699</v>
      </c>
      <c r="AP11" s="17">
        <v>197.70293580436999</v>
      </c>
      <c r="AQ11" s="17">
        <v>209.76</v>
      </c>
      <c r="AR11" s="17">
        <v>222</v>
      </c>
    </row>
    <row r="12" spans="1:44" ht="15" customHeight="1" x14ac:dyDescent="0.25">
      <c r="A12" s="7" t="s">
        <v>39</v>
      </c>
      <c r="B12" s="17"/>
      <c r="C12" s="17"/>
      <c r="D12" s="17"/>
      <c r="E12" s="17"/>
      <c r="F12" s="17">
        <v>24.4078977316641</v>
      </c>
      <c r="G12" s="17">
        <v>70.259288653172902</v>
      </c>
      <c r="H12" s="17">
        <v>85.916964001776407</v>
      </c>
      <c r="I12" s="17">
        <v>81.053739624317302</v>
      </c>
      <c r="J12" s="17">
        <v>69.649001672472195</v>
      </c>
      <c r="K12" s="17">
        <v>40.543729313702997</v>
      </c>
      <c r="L12" s="17">
        <v>37.387630624612299</v>
      </c>
      <c r="M12" s="17">
        <v>39.5456468222811</v>
      </c>
      <c r="N12" s="17">
        <v>38.142936293796403</v>
      </c>
      <c r="O12" s="17">
        <v>40.1930516815818</v>
      </c>
      <c r="P12" s="17">
        <v>47.260554728947199</v>
      </c>
      <c r="Q12" s="17">
        <v>52.089115971231102</v>
      </c>
      <c r="R12" s="17">
        <v>56.674900391277397</v>
      </c>
      <c r="S12" s="17">
        <v>59.808612440191403</v>
      </c>
      <c r="T12" s="17">
        <v>59.509569377990402</v>
      </c>
      <c r="U12" s="17">
        <v>63.875598086124398</v>
      </c>
      <c r="V12" s="17">
        <v>67.9425837320574</v>
      </c>
      <c r="W12" s="17">
        <v>72.906698564593299</v>
      </c>
      <c r="X12" s="17">
        <v>77.332535885167502</v>
      </c>
      <c r="Y12" s="17">
        <v>83.133971291866004</v>
      </c>
      <c r="Z12" s="17">
        <v>87.679425837320593</v>
      </c>
      <c r="AA12" s="17">
        <v>88.217703349282303</v>
      </c>
      <c r="AB12" s="17">
        <v>87.918660287081394</v>
      </c>
      <c r="AC12" s="17">
        <v>95.633971291866004</v>
      </c>
      <c r="AD12" s="17">
        <v>98.205741626794193</v>
      </c>
      <c r="AE12" s="17">
        <v>99.820574162679407</v>
      </c>
      <c r="AF12" s="17">
        <v>101.435406698565</v>
      </c>
      <c r="AG12" s="17">
        <v>100.837320574163</v>
      </c>
      <c r="AH12" s="17">
        <v>100</v>
      </c>
      <c r="AI12" s="17">
        <v>100.87137502404801</v>
      </c>
      <c r="AJ12" s="17">
        <v>101.933395188256</v>
      </c>
      <c r="AK12" s="17">
        <v>102.957309810818</v>
      </c>
      <c r="AL12" s="17">
        <v>103.87344394679501</v>
      </c>
      <c r="AM12" s="17">
        <v>105.127631578947</v>
      </c>
      <c r="AN12" s="17">
        <v>109.073852424546</v>
      </c>
      <c r="AO12" s="17">
        <v>109.39719388430299</v>
      </c>
      <c r="AP12" s="17">
        <v>102.321889952153</v>
      </c>
      <c r="AQ12" s="17">
        <v>99.6</v>
      </c>
      <c r="AR12" s="17">
        <v>99.03</v>
      </c>
    </row>
    <row r="13" spans="1:44" ht="15" customHeight="1" x14ac:dyDescent="0.25">
      <c r="A13" s="7" t="s">
        <v>40</v>
      </c>
      <c r="B13" s="17"/>
      <c r="C13" s="17"/>
      <c r="D13" s="17"/>
      <c r="E13" s="17"/>
      <c r="F13" s="17"/>
      <c r="G13" s="17"/>
      <c r="H13" s="17"/>
      <c r="I13" s="17">
        <v>41.430356627895797</v>
      </c>
      <c r="J13" s="17">
        <v>43.501874459290597</v>
      </c>
      <c r="K13" s="17">
        <v>42.673267326732699</v>
      </c>
      <c r="L13" s="17">
        <v>41.8446601941748</v>
      </c>
      <c r="M13" s="17">
        <v>41.8446601941748</v>
      </c>
      <c r="N13" s="17">
        <v>41.430356627895797</v>
      </c>
      <c r="O13" s="17">
        <v>41.8446601941748</v>
      </c>
      <c r="P13" s="17">
        <v>41.747572815533999</v>
      </c>
      <c r="Q13" s="17">
        <v>42.815533980582501</v>
      </c>
      <c r="R13" s="17">
        <v>46.3106796116505</v>
      </c>
      <c r="S13" s="17">
        <v>50.097087378640801</v>
      </c>
      <c r="T13" s="17">
        <v>54.174757281553397</v>
      </c>
      <c r="U13" s="17">
        <v>59.708737864077698</v>
      </c>
      <c r="V13" s="17">
        <v>67.281553398058307</v>
      </c>
      <c r="W13" s="17">
        <v>78.058252427184399</v>
      </c>
      <c r="X13" s="17">
        <v>89.708737864077705</v>
      </c>
      <c r="Y13" s="17">
        <v>98.640776699029104</v>
      </c>
      <c r="Z13" s="17">
        <v>104.27184466019401</v>
      </c>
      <c r="AA13" s="17">
        <v>100.291262135922</v>
      </c>
      <c r="AB13" s="17">
        <v>96.213592233009706</v>
      </c>
      <c r="AC13" s="17">
        <v>103.495145631068</v>
      </c>
      <c r="AD13" s="17">
        <v>107.28155339805799</v>
      </c>
      <c r="AE13" s="17">
        <v>105.04854368932</v>
      </c>
      <c r="AF13" s="17">
        <v>103.75</v>
      </c>
      <c r="AG13" s="17">
        <v>101.9</v>
      </c>
      <c r="AH13" s="17">
        <v>100</v>
      </c>
      <c r="AI13" s="17">
        <v>100.925</v>
      </c>
      <c r="AJ13" s="17">
        <v>103.97499999999999</v>
      </c>
      <c r="AK13" s="17">
        <v>107.1</v>
      </c>
      <c r="AL13" s="17">
        <v>110.575</v>
      </c>
      <c r="AM13" s="17">
        <v>116.77500000000001</v>
      </c>
      <c r="AN13" s="17">
        <v>124.6</v>
      </c>
      <c r="AO13" s="17">
        <v>132.4</v>
      </c>
      <c r="AP13" s="17">
        <v>131.44999999999999</v>
      </c>
      <c r="AQ13" s="17">
        <v>126.2</v>
      </c>
      <c r="AR13" s="17">
        <v>126.95</v>
      </c>
    </row>
    <row r="14" spans="1:44" ht="15" customHeight="1" x14ac:dyDescent="0.25">
      <c r="A14" s="7" t="s">
        <v>41</v>
      </c>
      <c r="B14" s="17"/>
      <c r="C14" s="17"/>
      <c r="D14" s="17"/>
      <c r="E14" s="17"/>
      <c r="F14" s="17"/>
      <c r="G14" s="17"/>
      <c r="H14" s="17"/>
      <c r="I14" s="17">
        <v>64.431745552073593</v>
      </c>
      <c r="J14" s="17">
        <v>67.653332829677296</v>
      </c>
      <c r="K14" s="17">
        <v>72.163555018322498</v>
      </c>
      <c r="L14" s="17">
        <v>76.6737772069676</v>
      </c>
      <c r="M14" s="17">
        <v>79.251047029050596</v>
      </c>
      <c r="N14" s="17">
        <v>80.539681940091995</v>
      </c>
      <c r="O14" s="17">
        <v>79.251047029050596</v>
      </c>
      <c r="P14" s="17">
        <v>78.606729573529904</v>
      </c>
      <c r="Q14" s="17">
        <v>77.633678722335304</v>
      </c>
      <c r="R14" s="17">
        <v>78.442362875692893</v>
      </c>
      <c r="S14" s="17">
        <v>79.2561983471074</v>
      </c>
      <c r="T14" s="17">
        <v>80.082644628099203</v>
      </c>
      <c r="U14" s="17">
        <v>80.082644628099203</v>
      </c>
      <c r="V14" s="17">
        <v>79.2561983471074</v>
      </c>
      <c r="W14" s="17">
        <v>79.752066115702505</v>
      </c>
      <c r="X14" s="17">
        <v>82.644628099173602</v>
      </c>
      <c r="Y14" s="17">
        <v>82.809917355371894</v>
      </c>
      <c r="Z14" s="17">
        <v>82.644628099173602</v>
      </c>
      <c r="AA14" s="17">
        <v>85.371900826446307</v>
      </c>
      <c r="AB14" s="17">
        <v>84.793388429752099</v>
      </c>
      <c r="AC14" s="17">
        <v>85.289256198347104</v>
      </c>
      <c r="AD14" s="17">
        <v>87.355371900826498</v>
      </c>
      <c r="AE14" s="17">
        <v>90</v>
      </c>
      <c r="AF14" s="17">
        <v>92.727272727272705</v>
      </c>
      <c r="AG14" s="17">
        <v>95.619834710743802</v>
      </c>
      <c r="AH14" s="17">
        <v>100</v>
      </c>
      <c r="AI14" s="17">
        <v>105.950413223141</v>
      </c>
      <c r="AJ14" s="17">
        <v>112.066115702479</v>
      </c>
      <c r="AK14" s="17">
        <v>120.661157024793</v>
      </c>
      <c r="AL14" s="17">
        <v>128.9</v>
      </c>
      <c r="AM14" s="17">
        <v>138.5</v>
      </c>
      <c r="AN14" s="17">
        <v>154.1</v>
      </c>
      <c r="AO14" s="17">
        <v>168</v>
      </c>
      <c r="AP14" s="17">
        <v>161.1</v>
      </c>
      <c r="AQ14" s="17">
        <v>158.5</v>
      </c>
      <c r="AR14" s="17">
        <v>162.69999999999999</v>
      </c>
    </row>
    <row r="15" spans="1:44" ht="15" customHeight="1" x14ac:dyDescent="0.25">
      <c r="A15" s="7" t="s">
        <v>42</v>
      </c>
      <c r="B15" s="17"/>
      <c r="C15" s="17"/>
      <c r="D15" s="17"/>
      <c r="E15" s="17"/>
      <c r="F15" s="17"/>
      <c r="G15" s="17"/>
      <c r="H15" s="17"/>
      <c r="I15" s="17">
        <v>29.768569616304401</v>
      </c>
      <c r="J15" s="17">
        <v>35.365060704169601</v>
      </c>
      <c r="K15" s="17">
        <v>39.443354741603301</v>
      </c>
      <c r="L15" s="17">
        <v>44.771928702921798</v>
      </c>
      <c r="M15" s="17">
        <v>48.433462765727299</v>
      </c>
      <c r="N15" s="17">
        <v>52.570355117596201</v>
      </c>
      <c r="O15" s="17">
        <v>58.043781921607497</v>
      </c>
      <c r="P15" s="17">
        <v>63.6170212765957</v>
      </c>
      <c r="Q15" s="17">
        <v>72.733224222585903</v>
      </c>
      <c r="R15" s="17">
        <v>79.2144026186579</v>
      </c>
      <c r="S15" s="17">
        <v>87.577741407528706</v>
      </c>
      <c r="T15" s="17">
        <v>100.196399345336</v>
      </c>
      <c r="U15" s="17">
        <v>114.075286415712</v>
      </c>
      <c r="V15" s="17">
        <v>120.229132569558</v>
      </c>
      <c r="W15" s="17">
        <v>123.011456628478</v>
      </c>
      <c r="X15" s="17">
        <v>136.41571194762699</v>
      </c>
      <c r="Y15" s="17">
        <v>154.468085106383</v>
      </c>
      <c r="Z15" s="17">
        <v>163.66612111293</v>
      </c>
      <c r="AA15" s="17">
        <v>166.43207855973799</v>
      </c>
      <c r="AB15" s="17">
        <v>160.229132569558</v>
      </c>
      <c r="AC15" s="17">
        <v>152.78232405892001</v>
      </c>
      <c r="AD15" s="17">
        <v>144.43535188216001</v>
      </c>
      <c r="AE15" s="17">
        <v>127.59410801964</v>
      </c>
      <c r="AF15" s="17">
        <v>113.74795417348599</v>
      </c>
      <c r="AG15" s="17">
        <v>105.253682487725</v>
      </c>
      <c r="AH15" s="17">
        <v>100</v>
      </c>
      <c r="AI15" s="17">
        <v>97.545008183306095</v>
      </c>
      <c r="AJ15" s="17">
        <v>96.563011456628502</v>
      </c>
      <c r="AK15" s="17">
        <v>98.313460946444806</v>
      </c>
      <c r="AL15" s="17">
        <v>105.410742820134</v>
      </c>
      <c r="AM15" s="17">
        <v>110.149508547346</v>
      </c>
      <c r="AN15" s="17">
        <v>118.52604052677999</v>
      </c>
      <c r="AO15" s="17">
        <v>132.67799187188999</v>
      </c>
      <c r="AP15" s="17">
        <v>151.05915643738101</v>
      </c>
      <c r="AQ15" s="17">
        <v>164.239089415145</v>
      </c>
      <c r="AR15" s="17">
        <v>178.32549399999999</v>
      </c>
    </row>
    <row r="16" spans="1:44" ht="15" customHeight="1" x14ac:dyDescent="0.25">
      <c r="A16" s="7" t="s">
        <v>43</v>
      </c>
      <c r="B16" s="17"/>
      <c r="C16" s="17"/>
      <c r="D16" s="17"/>
      <c r="E16" s="17"/>
      <c r="F16" s="17"/>
      <c r="G16" s="17"/>
      <c r="H16" s="17"/>
      <c r="I16" s="17"/>
      <c r="J16" s="17"/>
      <c r="K16" s="17"/>
      <c r="L16" s="17"/>
      <c r="M16" s="17"/>
      <c r="N16" s="17"/>
      <c r="O16" s="17"/>
      <c r="P16" s="17"/>
      <c r="Q16" s="17">
        <v>28.477775776195202</v>
      </c>
      <c r="R16" s="17">
        <v>37.724917184057198</v>
      </c>
      <c r="S16" s="17">
        <v>55.157419671112201</v>
      </c>
      <c r="T16" s="17">
        <v>64.696895403231096</v>
      </c>
      <c r="U16" s="17">
        <v>74.181213715678794</v>
      </c>
      <c r="V16" s="17">
        <v>88.482153700906395</v>
      </c>
      <c r="W16" s="17">
        <v>95.407167740614597</v>
      </c>
      <c r="X16" s="17">
        <v>97.725158302293096</v>
      </c>
      <c r="Y16" s="17">
        <v>102.77619900867499</v>
      </c>
      <c r="Z16" s="17">
        <v>107.67693574645401</v>
      </c>
      <c r="AA16" s="17">
        <v>108.80214710774401</v>
      </c>
      <c r="AB16" s="17">
        <v>101.891083989732</v>
      </c>
      <c r="AC16" s="17">
        <v>95.713489154729004</v>
      </c>
      <c r="AD16" s="17">
        <v>93.129122412775999</v>
      </c>
      <c r="AE16" s="17">
        <v>88.336980881209499</v>
      </c>
      <c r="AF16" s="17">
        <v>81.783976279633805</v>
      </c>
      <c r="AG16" s="17">
        <v>84.882853490961494</v>
      </c>
      <c r="AH16" s="17">
        <v>100</v>
      </c>
      <c r="AI16" s="17">
        <v>117.65589493528201</v>
      </c>
      <c r="AJ16" s="17">
        <v>134.30424602188</v>
      </c>
      <c r="AK16" s="17">
        <v>160.112427819717</v>
      </c>
      <c r="AL16" s="17">
        <v>192.16235700419699</v>
      </c>
      <c r="AM16" s="17">
        <v>205.53981605096999</v>
      </c>
      <c r="AN16" s="17">
        <v>240.77499828589799</v>
      </c>
      <c r="AO16" s="17">
        <v>292.93903429977701</v>
      </c>
      <c r="AP16" s="17">
        <v>318.10000000000002</v>
      </c>
      <c r="AQ16" s="17">
        <v>356.57217272438101</v>
      </c>
      <c r="AR16" s="17">
        <v>376.829724</v>
      </c>
    </row>
    <row r="17" spans="1:52" ht="15" customHeight="1" x14ac:dyDescent="0.25">
      <c r="A17" s="7" t="s">
        <v>44</v>
      </c>
      <c r="B17" s="17"/>
      <c r="C17" s="17"/>
      <c r="D17" s="17"/>
      <c r="E17" s="17"/>
      <c r="F17" s="17"/>
      <c r="G17" s="17"/>
      <c r="H17" s="17"/>
      <c r="I17" s="17"/>
      <c r="J17" s="17"/>
      <c r="K17" s="17"/>
      <c r="L17" s="17"/>
      <c r="M17" s="17"/>
      <c r="N17" s="17"/>
      <c r="O17" s="17"/>
      <c r="P17" s="17"/>
      <c r="Q17" s="17"/>
      <c r="R17" s="17"/>
      <c r="S17" s="17" t="s">
        <v>61</v>
      </c>
      <c r="T17" s="17" t="s">
        <v>61</v>
      </c>
      <c r="U17" s="17" t="s">
        <v>61</v>
      </c>
      <c r="V17" s="17" t="s">
        <v>61</v>
      </c>
      <c r="W17" s="17" t="s">
        <v>61</v>
      </c>
      <c r="X17" s="17">
        <v>131.707317073171</v>
      </c>
      <c r="Y17" s="17">
        <v>151.21951219512201</v>
      </c>
      <c r="Z17" s="17">
        <v>162.60162601626001</v>
      </c>
      <c r="AA17" s="17">
        <v>151.21951219512201</v>
      </c>
      <c r="AB17" s="17">
        <v>122.276422764228</v>
      </c>
      <c r="AC17" s="17">
        <v>105.853658536585</v>
      </c>
      <c r="AD17" s="17">
        <v>87.804878048780495</v>
      </c>
      <c r="AE17" s="17">
        <v>75.934959349593498</v>
      </c>
      <c r="AF17" s="17">
        <v>76.989999999999995</v>
      </c>
      <c r="AG17" s="17">
        <v>89.72</v>
      </c>
      <c r="AH17" s="17">
        <v>100</v>
      </c>
      <c r="AI17" s="17">
        <v>107.46</v>
      </c>
      <c r="AJ17" s="17">
        <v>119.14</v>
      </c>
      <c r="AK17" s="17">
        <v>131.33000000000001</v>
      </c>
      <c r="AL17" s="17">
        <v>134.41</v>
      </c>
      <c r="AM17" s="17">
        <v>134.82</v>
      </c>
      <c r="AN17" s="17">
        <v>145.97999999999999</v>
      </c>
      <c r="AO17" s="17">
        <v>163.99</v>
      </c>
      <c r="AP17" s="17">
        <v>169</v>
      </c>
      <c r="AQ17" s="17">
        <v>183.36</v>
      </c>
      <c r="AR17" s="17">
        <v>197.21</v>
      </c>
    </row>
    <row r="18" spans="1:52" ht="15" customHeight="1" x14ac:dyDescent="0.25">
      <c r="A18" s="7" t="s">
        <v>45</v>
      </c>
      <c r="B18" s="17"/>
      <c r="C18" s="17"/>
      <c r="D18" s="17"/>
      <c r="E18" s="17"/>
      <c r="F18" s="17"/>
      <c r="G18" s="17"/>
      <c r="H18" s="17"/>
      <c r="I18" s="17"/>
      <c r="J18" s="17"/>
      <c r="K18" s="17"/>
      <c r="L18" s="17"/>
      <c r="M18" s="17"/>
      <c r="N18" s="17"/>
      <c r="O18" s="17"/>
      <c r="P18" s="17"/>
      <c r="Q18" s="17"/>
      <c r="R18" s="17"/>
      <c r="S18" s="17" t="s">
        <v>61</v>
      </c>
      <c r="T18" s="17" t="s">
        <v>61</v>
      </c>
      <c r="U18" s="17" t="s">
        <v>61</v>
      </c>
      <c r="V18" s="17" t="s">
        <v>61</v>
      </c>
      <c r="W18" s="17" t="s">
        <v>61</v>
      </c>
      <c r="X18" s="17">
        <v>104.69217833558901</v>
      </c>
      <c r="Y18" s="17">
        <v>110.53689348263001</v>
      </c>
      <c r="Z18" s="17">
        <v>115.458758869612</v>
      </c>
      <c r="AA18" s="17">
        <v>116.073992042984</v>
      </c>
      <c r="AB18" s="17">
        <v>115.971453180756</v>
      </c>
      <c r="AC18" s="17">
        <v>118.1</v>
      </c>
      <c r="AD18" s="17">
        <v>119.7</v>
      </c>
      <c r="AE18" s="17">
        <v>116.7</v>
      </c>
      <c r="AF18" s="17">
        <v>109.1</v>
      </c>
      <c r="AG18" s="17">
        <v>104</v>
      </c>
      <c r="AH18" s="17">
        <v>100</v>
      </c>
      <c r="AI18" s="17">
        <v>105</v>
      </c>
      <c r="AJ18" s="17">
        <v>114</v>
      </c>
      <c r="AK18" s="17">
        <v>125</v>
      </c>
      <c r="AL18" s="17">
        <v>133</v>
      </c>
      <c r="AM18" s="17">
        <v>144</v>
      </c>
      <c r="AN18" s="17">
        <v>165.6</v>
      </c>
      <c r="AO18" s="17">
        <v>187.6</v>
      </c>
      <c r="AP18" s="17">
        <v>182.2</v>
      </c>
      <c r="AQ18" s="17">
        <v>110.7</v>
      </c>
      <c r="AR18" s="17">
        <v>116.2</v>
      </c>
    </row>
    <row r="19" spans="1:52" ht="15" customHeight="1" x14ac:dyDescent="0.25">
      <c r="A19" s="7" t="s">
        <v>46</v>
      </c>
      <c r="B19" s="17"/>
      <c r="C19" s="17"/>
      <c r="D19" s="17"/>
      <c r="E19" s="17"/>
      <c r="F19" s="17"/>
      <c r="G19" s="17"/>
      <c r="H19" s="17"/>
      <c r="I19" s="17"/>
      <c r="J19" s="17"/>
      <c r="K19" s="17"/>
      <c r="L19" s="17"/>
      <c r="M19" s="17"/>
      <c r="N19" s="17"/>
      <c r="O19" s="17"/>
      <c r="P19" s="17"/>
      <c r="Q19" s="17"/>
      <c r="R19" s="17"/>
      <c r="S19" s="17" t="s">
        <v>61</v>
      </c>
      <c r="T19" s="17" t="s">
        <v>61</v>
      </c>
      <c r="U19" s="17" t="s">
        <v>61</v>
      </c>
      <c r="V19" s="17" t="s">
        <v>61</v>
      </c>
      <c r="W19" s="17" t="s">
        <v>61</v>
      </c>
      <c r="X19" s="17"/>
      <c r="Y19" s="17">
        <v>115.818238600874</v>
      </c>
      <c r="Z19" s="17">
        <v>142.62179887570301</v>
      </c>
      <c r="AA19" s="17">
        <v>117.293878825734</v>
      </c>
      <c r="AB19" s="17">
        <v>82.924734540911899</v>
      </c>
      <c r="AC19" s="17">
        <v>80.894753279200501</v>
      </c>
      <c r="AD19" s="17">
        <v>85.555902560899398</v>
      </c>
      <c r="AE19" s="17">
        <v>90.771392879450403</v>
      </c>
      <c r="AF19" s="17">
        <v>98.219862585883803</v>
      </c>
      <c r="AG19" s="17">
        <v>93.831980012492195</v>
      </c>
      <c r="AH19" s="17">
        <v>100</v>
      </c>
      <c r="AI19" s="17">
        <v>107.76077451592801</v>
      </c>
      <c r="AJ19" s="17">
        <v>116.236766083698</v>
      </c>
      <c r="AK19" s="17">
        <v>129.215349781387</v>
      </c>
      <c r="AL19" s="17">
        <v>139.854935977514</v>
      </c>
      <c r="AM19" s="17">
        <v>146.03068404227199</v>
      </c>
      <c r="AN19" s="17">
        <v>161.93613171438801</v>
      </c>
      <c r="AO19" s="17">
        <v>184.33536476579599</v>
      </c>
      <c r="AP19" s="17">
        <v>191.32418305593501</v>
      </c>
      <c r="AQ19" s="17">
        <v>199.6</v>
      </c>
      <c r="AR19" s="17">
        <v>214.28</v>
      </c>
    </row>
    <row r="20" spans="1:52" ht="15" customHeight="1" x14ac:dyDescent="0.25">
      <c r="A20" s="7" t="s">
        <v>47</v>
      </c>
      <c r="B20" s="17"/>
      <c r="C20" s="17"/>
      <c r="D20" s="17"/>
      <c r="E20" s="17"/>
      <c r="F20" s="17"/>
      <c r="G20" s="17"/>
      <c r="H20" s="17"/>
      <c r="I20" s="17"/>
      <c r="J20" s="17"/>
      <c r="K20" s="17"/>
      <c r="L20" s="17"/>
      <c r="M20" s="17"/>
      <c r="N20" s="17"/>
      <c r="O20" s="17"/>
      <c r="P20" s="17"/>
      <c r="Q20" s="17"/>
      <c r="R20" s="17"/>
      <c r="S20" s="17">
        <v>41.43</v>
      </c>
      <c r="T20" s="17">
        <v>46.65</v>
      </c>
      <c r="U20" s="17">
        <v>49.26</v>
      </c>
      <c r="V20" s="17">
        <v>54.06</v>
      </c>
      <c r="W20" s="17">
        <v>58.44</v>
      </c>
      <c r="X20" s="17">
        <v>73.430000000000007</v>
      </c>
      <c r="Y20" s="17">
        <v>94.25</v>
      </c>
      <c r="Z20" s="17">
        <v>119.06</v>
      </c>
      <c r="AA20" s="17">
        <v>129.76</v>
      </c>
      <c r="AB20" s="17">
        <v>90.92</v>
      </c>
      <c r="AC20" s="17">
        <v>84.2</v>
      </c>
      <c r="AD20" s="17">
        <v>89.77</v>
      </c>
      <c r="AE20" s="17">
        <v>89.56</v>
      </c>
      <c r="AF20" s="17">
        <v>90.65</v>
      </c>
      <c r="AG20" s="17">
        <v>96.47</v>
      </c>
      <c r="AH20" s="17">
        <v>100</v>
      </c>
      <c r="AI20" s="17">
        <v>105.4</v>
      </c>
      <c r="AJ20" s="17">
        <v>114.8</v>
      </c>
      <c r="AK20" s="17">
        <v>123.18</v>
      </c>
      <c r="AL20" s="17">
        <v>131.61000000000001</v>
      </c>
      <c r="AM20" s="17">
        <v>141.18</v>
      </c>
      <c r="AN20" s="17">
        <v>163.84</v>
      </c>
      <c r="AO20" s="17">
        <v>195.04750000000001</v>
      </c>
      <c r="AP20" s="17">
        <v>214.19499999999999</v>
      </c>
      <c r="AQ20" s="17">
        <v>235.02</v>
      </c>
      <c r="AR20" s="17">
        <v>258.11</v>
      </c>
    </row>
    <row r="21" spans="1:52" ht="15" customHeight="1" x14ac:dyDescent="0.25">
      <c r="A21" s="7" t="s">
        <v>48</v>
      </c>
      <c r="B21" s="17"/>
      <c r="C21" s="17"/>
      <c r="D21" s="17"/>
      <c r="E21" s="17"/>
      <c r="F21" s="17"/>
      <c r="G21" s="17"/>
      <c r="H21" s="17"/>
      <c r="I21" s="17"/>
      <c r="J21" s="17"/>
      <c r="K21" s="17"/>
      <c r="L21" s="17"/>
      <c r="M21" s="17"/>
      <c r="N21" s="17"/>
      <c r="O21" s="17"/>
      <c r="P21" s="17"/>
      <c r="Q21" s="17"/>
      <c r="R21" s="17"/>
      <c r="S21" s="17">
        <v>35.819155988515099</v>
      </c>
      <c r="T21" s="17">
        <v>40.869054045980697</v>
      </c>
      <c r="U21" s="17">
        <v>44.318973939302701</v>
      </c>
      <c r="V21" s="17">
        <v>49.288864902550202</v>
      </c>
      <c r="W21" s="17">
        <v>56.178702872188602</v>
      </c>
      <c r="X21" s="17">
        <v>62.585774567423002</v>
      </c>
      <c r="Y21" s="17">
        <v>69.558395433171697</v>
      </c>
      <c r="Z21" s="17">
        <v>74.418281293011901</v>
      </c>
      <c r="AA21" s="17">
        <v>76.911293716327805</v>
      </c>
      <c r="AB21" s="17">
        <v>76.018274340811601</v>
      </c>
      <c r="AC21" s="17">
        <v>80.141047124444498</v>
      </c>
      <c r="AD21" s="17">
        <v>83.088011063647798</v>
      </c>
      <c r="AE21" s="17">
        <v>86.578228456290006</v>
      </c>
      <c r="AF21" s="17">
        <v>90.897059074486407</v>
      </c>
      <c r="AG21" s="17">
        <v>94.871239845206304</v>
      </c>
      <c r="AH21" s="17">
        <v>100</v>
      </c>
      <c r="AI21" s="17">
        <v>106.01</v>
      </c>
      <c r="AJ21" s="17">
        <v>111.96</v>
      </c>
      <c r="AK21" s="17">
        <v>119.86</v>
      </c>
      <c r="AL21" s="17">
        <v>131.99</v>
      </c>
      <c r="AM21" s="17">
        <v>151.12</v>
      </c>
      <c r="AN21" s="17">
        <v>172.15098750000001</v>
      </c>
      <c r="AO21" s="17">
        <v>188.59951000000001</v>
      </c>
      <c r="AP21" s="17">
        <v>171.5</v>
      </c>
      <c r="AQ21" s="17">
        <v>162.5</v>
      </c>
      <c r="AR21" s="17">
        <v>165.11</v>
      </c>
    </row>
    <row r="22" spans="1:52" ht="15" customHeight="1" x14ac:dyDescent="0.25">
      <c r="A22" s="7" t="s">
        <v>49</v>
      </c>
      <c r="B22" s="17">
        <v>9.4016264062012507</v>
      </c>
      <c r="C22" s="17">
        <v>9.4016264062012507</v>
      </c>
      <c r="D22" s="17">
        <v>9.2845278294721201</v>
      </c>
      <c r="E22" s="17">
        <v>8.8725010953412102</v>
      </c>
      <c r="F22" s="17">
        <v>10.944946386901099</v>
      </c>
      <c r="G22" s="17">
        <v>9.8998707843876996</v>
      </c>
      <c r="H22" s="17">
        <v>11.5215709290235</v>
      </c>
      <c r="I22" s="17">
        <v>14.0680289241875</v>
      </c>
      <c r="J22" s="17">
        <v>15.3124291031871</v>
      </c>
      <c r="K22" s="17">
        <v>17.126584980549499</v>
      </c>
      <c r="L22" s="17">
        <v>17.437284424828398</v>
      </c>
      <c r="M22" s="17">
        <v>21.211313526908899</v>
      </c>
      <c r="N22" s="17">
        <v>26.506819582784502</v>
      </c>
      <c r="O22" s="17">
        <v>28.528626359704099</v>
      </c>
      <c r="P22" s="17">
        <v>31.292543087350499</v>
      </c>
      <c r="Q22" s="17">
        <v>34.040912325334503</v>
      </c>
      <c r="R22" s="17">
        <v>35.905470341375697</v>
      </c>
      <c r="S22" s="17">
        <v>36.521595333112202</v>
      </c>
      <c r="T22" s="17">
        <v>44.867940281145799</v>
      </c>
      <c r="U22" s="17">
        <v>47.578084324973403</v>
      </c>
      <c r="V22" s="17">
        <v>52.826299774925197</v>
      </c>
      <c r="W22" s="17">
        <v>66.161929196934096</v>
      </c>
      <c r="X22" s="17">
        <v>68.958109559613305</v>
      </c>
      <c r="Y22" s="17">
        <v>82.599355531686399</v>
      </c>
      <c r="Z22" s="17">
        <v>100</v>
      </c>
      <c r="AA22" s="17">
        <v>111.063372717508</v>
      </c>
      <c r="AB22" s="17">
        <v>106.229860365199</v>
      </c>
      <c r="AC22" s="17">
        <v>107.41138560687401</v>
      </c>
      <c r="AD22" s="17">
        <v>105.948908514691</v>
      </c>
      <c r="AE22" s="17">
        <v>92.41</v>
      </c>
      <c r="AF22" s="17">
        <v>92.16</v>
      </c>
      <c r="AG22" s="17">
        <v>94.51</v>
      </c>
      <c r="AH22" s="17">
        <v>100</v>
      </c>
      <c r="AI22" s="17">
        <v>105.45</v>
      </c>
      <c r="AJ22" s="17">
        <v>111.02</v>
      </c>
      <c r="AK22" s="17">
        <v>117.44</v>
      </c>
      <c r="AL22" s="17">
        <v>124.65</v>
      </c>
      <c r="AM22" s="17">
        <v>128.86000000000001</v>
      </c>
      <c r="AN22" s="17">
        <v>135.44</v>
      </c>
      <c r="AO22" s="17">
        <v>142.19999999999999</v>
      </c>
      <c r="AP22" s="17">
        <v>155.30000000000001</v>
      </c>
      <c r="AQ22" s="17">
        <v>163.31</v>
      </c>
      <c r="AR22" s="17">
        <v>177.36</v>
      </c>
    </row>
    <row r="23" spans="1:52" ht="15" customHeight="1" x14ac:dyDescent="0.25">
      <c r="A23" s="7" t="s">
        <v>50</v>
      </c>
      <c r="B23" s="17"/>
      <c r="C23" s="17"/>
      <c r="D23" s="17"/>
      <c r="E23" s="17"/>
      <c r="F23" s="17"/>
      <c r="G23" s="17"/>
      <c r="H23" s="17"/>
      <c r="I23" s="17"/>
      <c r="J23" s="17"/>
      <c r="K23" s="17"/>
      <c r="L23" s="17"/>
      <c r="M23" s="17"/>
      <c r="N23" s="17"/>
      <c r="O23" s="17"/>
      <c r="P23" s="17"/>
      <c r="Q23" s="17"/>
      <c r="R23" s="17"/>
      <c r="S23" s="17">
        <v>0</v>
      </c>
      <c r="T23" s="17">
        <v>89.231356576407507</v>
      </c>
      <c r="U23" s="17">
        <v>94.878910790104101</v>
      </c>
      <c r="V23" s="17">
        <v>98.380394402596096</v>
      </c>
      <c r="W23" s="17">
        <v>102.559584520732</v>
      </c>
      <c r="X23" s="17">
        <v>106.625823554593</v>
      </c>
      <c r="Y23" s="17">
        <v>111.48272017837201</v>
      </c>
      <c r="Z23" s="17">
        <v>116.113714633604</v>
      </c>
      <c r="AA23" s="17">
        <v>119.615198246096</v>
      </c>
      <c r="AB23" s="17">
        <v>115.548959212234</v>
      </c>
      <c r="AC23" s="17">
        <v>112.951084273934</v>
      </c>
      <c r="AD23" s="17">
        <v>110.24025825135899</v>
      </c>
      <c r="AE23" s="17">
        <v>103.124339942101</v>
      </c>
      <c r="AF23" s="17">
        <v>96.3472748856652</v>
      </c>
      <c r="AG23" s="17">
        <v>97.2129319955407</v>
      </c>
      <c r="AH23" s="17">
        <v>100</v>
      </c>
      <c r="AI23" s="17">
        <v>105.01672240802699</v>
      </c>
      <c r="AJ23" s="17">
        <v>112.907768527084</v>
      </c>
      <c r="AK23" s="17">
        <v>123.108516719965</v>
      </c>
      <c r="AL23" s="17">
        <v>131.55683867987301</v>
      </c>
      <c r="AM23" s="17">
        <v>141.9</v>
      </c>
      <c r="AN23" s="17">
        <v>163.4</v>
      </c>
      <c r="AO23" s="17">
        <v>186.84</v>
      </c>
      <c r="AP23" s="17">
        <v>183.3</v>
      </c>
      <c r="AQ23" s="17">
        <v>198.1</v>
      </c>
      <c r="AR23" s="17">
        <v>193.3</v>
      </c>
    </row>
    <row r="24" spans="1:52" ht="15" customHeight="1" x14ac:dyDescent="0.25">
      <c r="A24" s="7" t="s">
        <v>51</v>
      </c>
      <c r="B24" s="17"/>
      <c r="C24" s="17"/>
      <c r="D24" s="17"/>
      <c r="E24" s="17"/>
      <c r="F24" s="17"/>
      <c r="G24" s="17"/>
      <c r="H24" s="17"/>
      <c r="I24" s="17"/>
      <c r="J24" s="17"/>
      <c r="K24" s="17"/>
      <c r="L24" s="17"/>
      <c r="M24" s="17"/>
      <c r="N24" s="17"/>
      <c r="O24" s="17"/>
      <c r="P24" s="17"/>
      <c r="Q24" s="17"/>
      <c r="R24" s="17"/>
      <c r="S24" s="17" t="s">
        <v>61</v>
      </c>
      <c r="T24" s="17" t="s">
        <v>61</v>
      </c>
      <c r="U24" s="17" t="s">
        <v>61</v>
      </c>
      <c r="V24" s="17" t="s">
        <v>61</v>
      </c>
      <c r="W24" s="17" t="s">
        <v>61</v>
      </c>
      <c r="X24" s="17"/>
      <c r="Y24" s="17">
        <v>92.586033709526205</v>
      </c>
      <c r="Z24" s="17">
        <v>113.104286785421</v>
      </c>
      <c r="AA24" s="17">
        <v>114.817098807984</v>
      </c>
      <c r="AB24" s="17">
        <v>107.08408891009699</v>
      </c>
      <c r="AC24" s="17">
        <v>109.21320396457</v>
      </c>
      <c r="AD24" s="17">
        <v>106.589988401521</v>
      </c>
      <c r="AE24" s="17">
        <v>98.626226226890694</v>
      </c>
      <c r="AF24" s="17">
        <v>95.987641213998799</v>
      </c>
      <c r="AG24" s="17">
        <v>98.1003193601546</v>
      </c>
      <c r="AH24" s="17">
        <v>100</v>
      </c>
      <c r="AI24" s="17">
        <v>101.506593968714</v>
      </c>
      <c r="AJ24" s="17">
        <v>106.448642607661</v>
      </c>
      <c r="AK24" s="17">
        <v>115.52572727675</v>
      </c>
      <c r="AL24" s="17">
        <v>127.543312208282</v>
      </c>
      <c r="AM24" s="17">
        <v>140.91701566987999</v>
      </c>
      <c r="AN24" s="17">
        <v>155.956637038899</v>
      </c>
      <c r="AO24" s="17">
        <v>177.54165486104199</v>
      </c>
      <c r="AP24" s="17">
        <v>188.31894649638201</v>
      </c>
      <c r="AQ24" s="17">
        <v>215</v>
      </c>
      <c r="AR24" s="17">
        <v>228.86818600000001</v>
      </c>
    </row>
    <row r="25" spans="1:52" ht="15" customHeight="1" x14ac:dyDescent="0.25">
      <c r="A25" s="7" t="s">
        <v>52</v>
      </c>
      <c r="B25" s="17"/>
      <c r="C25" s="17"/>
      <c r="D25" s="17"/>
      <c r="E25" s="17"/>
      <c r="F25" s="17"/>
      <c r="G25" s="17"/>
      <c r="H25" s="17"/>
      <c r="I25" s="17"/>
      <c r="J25" s="17"/>
      <c r="K25" s="17"/>
      <c r="L25" s="17"/>
      <c r="M25" s="17"/>
      <c r="N25" s="17"/>
      <c r="O25" s="17"/>
      <c r="P25" s="17"/>
      <c r="Q25" s="17"/>
      <c r="R25" s="17"/>
      <c r="S25" s="17">
        <v>93.222256779128998</v>
      </c>
      <c r="T25" s="17">
        <v>95.66</v>
      </c>
      <c r="U25" s="17">
        <v>96.2</v>
      </c>
      <c r="V25" s="17">
        <v>97.27</v>
      </c>
      <c r="W25" s="17">
        <v>97.92</v>
      </c>
      <c r="X25" s="17">
        <v>100.17</v>
      </c>
      <c r="Y25" s="17">
        <v>102.21</v>
      </c>
      <c r="Z25" s="17">
        <v>103.61</v>
      </c>
      <c r="AA25" s="17">
        <v>107.53</v>
      </c>
      <c r="AB25" s="17">
        <v>106.54</v>
      </c>
      <c r="AC25" s="17">
        <v>107.36</v>
      </c>
      <c r="AD25" s="17">
        <v>102.09</v>
      </c>
      <c r="AE25" s="17">
        <v>94.87</v>
      </c>
      <c r="AF25" s="17">
        <v>93.09</v>
      </c>
      <c r="AG25" s="17">
        <v>97.04</v>
      </c>
      <c r="AH25" s="17">
        <v>100</v>
      </c>
      <c r="AI25" s="17">
        <v>107.59033778476</v>
      </c>
      <c r="AJ25" s="17">
        <v>118.872741555381</v>
      </c>
      <c r="AK25" s="17">
        <v>129.948939512962</v>
      </c>
      <c r="AL25" s="17">
        <v>143.43087195600901</v>
      </c>
      <c r="AM25" s="17">
        <v>154.840926944226</v>
      </c>
      <c r="AN25" s="17">
        <v>172.78083267871199</v>
      </c>
      <c r="AO25" s="17">
        <v>192.37038491751801</v>
      </c>
      <c r="AP25" s="17">
        <v>207.45286724273399</v>
      </c>
      <c r="AQ25" s="17">
        <v>231.421838177533</v>
      </c>
      <c r="AR25" s="17">
        <v>272.10000000000002</v>
      </c>
    </row>
    <row r="26" spans="1:52" ht="15" customHeight="1" x14ac:dyDescent="0.25">
      <c r="A26" s="7" t="s">
        <v>53</v>
      </c>
      <c r="B26" s="17"/>
      <c r="C26" s="17"/>
      <c r="D26" s="17"/>
      <c r="E26" s="17"/>
      <c r="F26" s="17"/>
      <c r="G26" s="17"/>
      <c r="H26" s="17"/>
      <c r="I26" s="17"/>
      <c r="J26" s="17"/>
      <c r="K26" s="17"/>
      <c r="L26" s="17"/>
      <c r="M26" s="17"/>
      <c r="N26" s="17"/>
      <c r="O26" s="17"/>
      <c r="P26" s="17"/>
      <c r="Q26" s="17"/>
      <c r="R26" s="17"/>
      <c r="S26" s="17" t="s">
        <v>61</v>
      </c>
      <c r="T26" s="17" t="s">
        <v>61</v>
      </c>
      <c r="U26" s="17" t="s">
        <v>61</v>
      </c>
      <c r="V26" s="17" t="s">
        <v>61</v>
      </c>
      <c r="W26" s="17" t="s">
        <v>61</v>
      </c>
      <c r="X26" s="17" t="s">
        <v>61</v>
      </c>
      <c r="Y26" s="17" t="s">
        <v>61</v>
      </c>
      <c r="Z26" s="17" t="s">
        <v>61</v>
      </c>
      <c r="AA26" s="17" t="s">
        <v>61</v>
      </c>
      <c r="AB26" s="17">
        <v>129.2775</v>
      </c>
      <c r="AC26" s="17">
        <v>119.5425</v>
      </c>
      <c r="AD26" s="17">
        <v>104.8275</v>
      </c>
      <c r="AE26" s="17">
        <v>99.51</v>
      </c>
      <c r="AF26" s="17">
        <v>99.26</v>
      </c>
      <c r="AG26" s="17">
        <v>97.22</v>
      </c>
      <c r="AH26" s="17">
        <v>100</v>
      </c>
      <c r="AI26" s="17">
        <v>105.95</v>
      </c>
      <c r="AJ26" s="17">
        <v>112.355</v>
      </c>
      <c r="AK26" s="17">
        <v>118.6</v>
      </c>
      <c r="AL26" s="17">
        <v>122.69</v>
      </c>
      <c r="AM26" s="17">
        <v>128.44</v>
      </c>
      <c r="AN26" s="17">
        <v>134.09</v>
      </c>
      <c r="AO26" s="17">
        <v>146.83000000000001</v>
      </c>
      <c r="AP26" s="17">
        <v>152.28</v>
      </c>
      <c r="AQ26" s="17">
        <v>158.36000000000001</v>
      </c>
      <c r="AR26" s="17">
        <v>168.98999599999999</v>
      </c>
    </row>
    <row r="27" spans="1:52" ht="15" customHeight="1" x14ac:dyDescent="0.25">
      <c r="A27" s="7" t="s">
        <v>54</v>
      </c>
      <c r="B27" s="17"/>
      <c r="C27" s="17"/>
      <c r="D27" s="17"/>
      <c r="E27" s="17"/>
      <c r="F27" s="17"/>
      <c r="G27" s="17"/>
      <c r="H27" s="17"/>
      <c r="I27" s="17"/>
      <c r="J27" s="17"/>
      <c r="K27" s="17"/>
      <c r="L27" s="17"/>
      <c r="M27" s="17"/>
      <c r="N27" s="17"/>
      <c r="O27" s="17"/>
      <c r="P27" s="17"/>
      <c r="Q27" s="17"/>
      <c r="R27" s="17"/>
      <c r="S27" s="17" t="s">
        <v>61</v>
      </c>
      <c r="T27" s="17" t="s">
        <v>61</v>
      </c>
      <c r="U27" s="17">
        <v>47.770848583587401</v>
      </c>
      <c r="V27" s="17">
        <v>66.733938815247896</v>
      </c>
      <c r="W27" s="17">
        <v>76.982076940443207</v>
      </c>
      <c r="X27" s="17">
        <v>69.074064843835799</v>
      </c>
      <c r="Y27" s="17">
        <v>80.694000985789401</v>
      </c>
      <c r="Z27" s="17">
        <v>99.899173220407405</v>
      </c>
      <c r="AA27" s="17">
        <v>121.919741883444</v>
      </c>
      <c r="AB27" s="17">
        <v>108.368622706191</v>
      </c>
      <c r="AC27" s="17">
        <v>102.843315184513</v>
      </c>
      <c r="AD27" s="17">
        <v>100.665456745312</v>
      </c>
      <c r="AE27" s="17">
        <v>99.596692881629394</v>
      </c>
      <c r="AF27" s="17">
        <v>98.971566848154893</v>
      </c>
      <c r="AG27" s="17">
        <v>98.326275458761799</v>
      </c>
      <c r="AH27" s="17">
        <v>100</v>
      </c>
      <c r="AI27" s="17">
        <v>104.92034684412199</v>
      </c>
      <c r="AJ27" s="17">
        <v>111.917725347852</v>
      </c>
      <c r="AK27" s="17">
        <v>118.108489614842</v>
      </c>
      <c r="AL27" s="17">
        <v>126.940915507159</v>
      </c>
      <c r="AM27" s="17">
        <v>142.12589736821499</v>
      </c>
      <c r="AN27" s="17">
        <v>175.53073062494201</v>
      </c>
      <c r="AO27" s="17">
        <v>212.89012200566901</v>
      </c>
      <c r="AP27" s="17">
        <v>200.063471987139</v>
      </c>
      <c r="AQ27" s="17">
        <v>201.7</v>
      </c>
      <c r="AR27" s="17">
        <v>204.22</v>
      </c>
    </row>
    <row r="28" spans="1:52" ht="15" customHeight="1" x14ac:dyDescent="0.25">
      <c r="A28" s="7" t="s">
        <v>55</v>
      </c>
      <c r="B28" s="17"/>
      <c r="C28" s="17"/>
      <c r="D28" s="17"/>
      <c r="E28" s="17"/>
      <c r="F28" s="17"/>
      <c r="G28" s="17"/>
      <c r="H28" s="17"/>
      <c r="I28" s="17"/>
      <c r="J28" s="17"/>
      <c r="K28" s="17"/>
      <c r="L28" s="17"/>
      <c r="M28" s="17"/>
      <c r="N28" s="17"/>
      <c r="O28" s="17"/>
      <c r="P28" s="17"/>
      <c r="Q28" s="17"/>
      <c r="R28" s="17"/>
      <c r="S28" s="17">
        <v>55.690677690447401</v>
      </c>
      <c r="T28" s="17">
        <v>59.3712212817412</v>
      </c>
      <c r="U28" s="17">
        <v>61.185006045949201</v>
      </c>
      <c r="V28" s="17">
        <v>66.142684401451007</v>
      </c>
      <c r="W28" s="17">
        <v>72.672309552599799</v>
      </c>
      <c r="X28" s="17">
        <v>84.038694074969797</v>
      </c>
      <c r="Y28" s="17">
        <v>98.790810157194699</v>
      </c>
      <c r="Z28" s="17">
        <v>120.85</v>
      </c>
      <c r="AA28" s="17">
        <v>129.31</v>
      </c>
      <c r="AB28" s="17">
        <v>117.06</v>
      </c>
      <c r="AC28" s="17">
        <v>117.21</v>
      </c>
      <c r="AD28" s="17">
        <v>120.39</v>
      </c>
      <c r="AE28" s="17">
        <v>112.09</v>
      </c>
      <c r="AF28" s="17">
        <v>106.21</v>
      </c>
      <c r="AG28" s="17">
        <v>99.2</v>
      </c>
      <c r="AH28" s="17">
        <v>100</v>
      </c>
      <c r="AI28" s="17">
        <v>103.25</v>
      </c>
      <c r="AJ28" s="17">
        <v>111.79</v>
      </c>
      <c r="AK28" s="17">
        <v>121.55</v>
      </c>
      <c r="AL28" s="17">
        <v>129.69</v>
      </c>
      <c r="AM28" s="17">
        <v>135.66</v>
      </c>
      <c r="AN28" s="17">
        <v>151.26</v>
      </c>
      <c r="AO28" s="17">
        <v>173.65</v>
      </c>
      <c r="AP28" s="17">
        <v>186.1</v>
      </c>
      <c r="AQ28" s="17">
        <v>199.9</v>
      </c>
      <c r="AR28" s="17">
        <v>208.89</v>
      </c>
    </row>
    <row r="29" spans="1:52" ht="15.75" customHeight="1" x14ac:dyDescent="0.25">
      <c r="A29" s="7" t="s">
        <v>56</v>
      </c>
      <c r="B29" s="17"/>
      <c r="C29" s="17"/>
      <c r="D29" s="17"/>
      <c r="E29" s="17"/>
      <c r="F29" s="17"/>
      <c r="G29" s="17"/>
      <c r="H29" s="17"/>
      <c r="I29" s="17"/>
      <c r="J29" s="17"/>
      <c r="K29" s="17"/>
      <c r="L29" s="17"/>
      <c r="M29" s="17"/>
      <c r="N29" s="17">
        <v>46.300501626898097</v>
      </c>
      <c r="O29" s="17">
        <v>46.929229934924102</v>
      </c>
      <c r="P29" s="17">
        <v>48.2409164859002</v>
      </c>
      <c r="Q29" s="17">
        <v>51.040536876355802</v>
      </c>
      <c r="R29" s="17">
        <v>54.9518709327549</v>
      </c>
      <c r="S29" s="17">
        <v>59.668180585683302</v>
      </c>
      <c r="T29" s="17">
        <v>65.550433839479396</v>
      </c>
      <c r="U29" s="17">
        <v>75.860900216919703</v>
      </c>
      <c r="V29" s="17">
        <v>89.226884490238604</v>
      </c>
      <c r="W29" s="17">
        <v>104.79595986984801</v>
      </c>
      <c r="X29" s="17">
        <v>119.373644251627</v>
      </c>
      <c r="Y29" s="17">
        <v>131.79738340564001</v>
      </c>
      <c r="Z29" s="17">
        <v>139.39465835140999</v>
      </c>
      <c r="AA29" s="17">
        <v>140.392828091106</v>
      </c>
      <c r="AB29" s="17">
        <v>130.051857375271</v>
      </c>
      <c r="AC29" s="17">
        <v>124.933907266811</v>
      </c>
      <c r="AD29" s="17">
        <v>117.963665943601</v>
      </c>
      <c r="AE29" s="17">
        <v>107.654894251627</v>
      </c>
      <c r="AF29" s="17">
        <v>101.3659164859</v>
      </c>
      <c r="AG29" s="17">
        <v>98.928958785249506</v>
      </c>
      <c r="AH29" s="17">
        <v>100</v>
      </c>
      <c r="AI29" s="17">
        <v>101.859069956616</v>
      </c>
      <c r="AJ29" s="17">
        <v>104.2994170282</v>
      </c>
      <c r="AK29" s="17">
        <v>107.829446854664</v>
      </c>
      <c r="AL29" s="17">
        <v>111.252711496746</v>
      </c>
      <c r="AM29" s="17">
        <v>110.025759219089</v>
      </c>
      <c r="AN29" s="17">
        <v>112.362730477223</v>
      </c>
      <c r="AO29" s="17">
        <v>118.016201193059</v>
      </c>
      <c r="AP29" s="17">
        <v>122.6</v>
      </c>
      <c r="AQ29" s="17">
        <v>129.71969902386101</v>
      </c>
      <c r="AR29" s="17">
        <v>144.22281699999999</v>
      </c>
      <c r="AZ29" t="s">
        <v>318</v>
      </c>
    </row>
    <row r="30" spans="1:52" ht="15" customHeight="1" thickBot="1" x14ac:dyDescent="0.3">
      <c r="A30" s="10" t="s">
        <v>57</v>
      </c>
      <c r="B30" s="20"/>
      <c r="C30" s="20"/>
      <c r="D30" s="20"/>
      <c r="E30" s="20"/>
      <c r="F30" s="20"/>
      <c r="G30" s="20"/>
      <c r="H30" s="20"/>
      <c r="I30" s="20">
        <v>31.055900621117999</v>
      </c>
      <c r="J30" s="20">
        <v>33.2298136645963</v>
      </c>
      <c r="K30" s="20">
        <v>30.124223602484498</v>
      </c>
      <c r="L30" s="20">
        <v>26.708074534161501</v>
      </c>
      <c r="M30" s="20">
        <v>27.950310559006201</v>
      </c>
      <c r="N30" s="20">
        <v>28.260869565217401</v>
      </c>
      <c r="O30" s="20">
        <v>28.260869565217401</v>
      </c>
      <c r="P30" s="20">
        <v>30.434782608695699</v>
      </c>
      <c r="Q30" s="20">
        <v>33.2298136645963</v>
      </c>
      <c r="R30" s="20">
        <v>36.335403726708101</v>
      </c>
      <c r="S30" s="20">
        <v>40.372670807453403</v>
      </c>
      <c r="T30" s="20">
        <v>43.478260869565197</v>
      </c>
      <c r="U30" s="20">
        <v>46.273291925465799</v>
      </c>
      <c r="V30" s="20">
        <v>49.378881987577699</v>
      </c>
      <c r="W30" s="20">
        <v>54.037267080745302</v>
      </c>
      <c r="X30" s="20">
        <v>59.316770186335397</v>
      </c>
      <c r="Y30" s="20">
        <v>65.8385093167702</v>
      </c>
      <c r="Z30" s="20">
        <v>72.981366459627296</v>
      </c>
      <c r="AA30" s="20">
        <v>75.155279503105604</v>
      </c>
      <c r="AB30" s="20">
        <v>76.397515527950304</v>
      </c>
      <c r="AC30" s="20">
        <v>81.987577639751606</v>
      </c>
      <c r="AD30" s="20">
        <v>82.608695652173907</v>
      </c>
      <c r="AE30" s="20">
        <v>81.677018633540399</v>
      </c>
      <c r="AF30" s="20">
        <v>84.472049689440993</v>
      </c>
      <c r="AG30" s="20">
        <v>90.372670807453403</v>
      </c>
      <c r="AH30" s="20">
        <v>100</v>
      </c>
      <c r="AI30" s="20">
        <v>108.385093167702</v>
      </c>
      <c r="AJ30" s="20">
        <v>117.39130434782599</v>
      </c>
      <c r="AK30" s="20">
        <v>117.42701863354</v>
      </c>
      <c r="AL30" s="20">
        <v>120.49689440993799</v>
      </c>
      <c r="AM30" s="20">
        <v>128.57142857142901</v>
      </c>
      <c r="AN30" s="20">
        <v>150.31055900621101</v>
      </c>
      <c r="AO30" s="20">
        <v>156.83229813664599</v>
      </c>
      <c r="AP30" s="20">
        <v>141.30000000000001</v>
      </c>
      <c r="AQ30" s="20">
        <v>141.9</v>
      </c>
      <c r="AR30" s="20">
        <v>142.24956599999999</v>
      </c>
    </row>
    <row r="31" spans="1:52" ht="15.75" customHeight="1" x14ac:dyDescent="0.25"/>
    <row r="32" spans="1:52" ht="15" customHeight="1" thickBot="1" x14ac:dyDescent="0.3"/>
    <row r="33" spans="1:44" ht="15.75" customHeight="1" x14ac:dyDescent="0.25">
      <c r="A33" s="4" t="s">
        <v>319</v>
      </c>
      <c r="B33" s="15"/>
      <c r="C33" s="15"/>
      <c r="D33" s="15"/>
      <c r="E33" s="15"/>
      <c r="F33" s="15"/>
      <c r="G33" s="15"/>
      <c r="H33" s="15"/>
      <c r="I33" s="15"/>
      <c r="J33" s="15"/>
      <c r="K33" s="15"/>
      <c r="L33" s="15"/>
      <c r="M33" s="15"/>
      <c r="N33" s="15"/>
      <c r="O33" s="15"/>
      <c r="P33" s="15"/>
      <c r="Q33" s="15"/>
      <c r="R33" s="15"/>
      <c r="S33" s="15"/>
      <c r="T33" s="15"/>
      <c r="U33" s="64" t="s">
        <v>61</v>
      </c>
      <c r="V33" s="64" t="s">
        <v>61</v>
      </c>
      <c r="W33" s="64" t="s">
        <v>61</v>
      </c>
      <c r="X33" s="64">
        <v>86.307451172605397</v>
      </c>
      <c r="Y33" s="15">
        <v>97.5526426800661</v>
      </c>
      <c r="Z33" s="15">
        <v>109.490446895201</v>
      </c>
      <c r="AA33" s="15">
        <v>112.86850040460099</v>
      </c>
      <c r="AB33" s="15">
        <v>103.49516393803</v>
      </c>
      <c r="AC33" s="15">
        <v>102.14874943734701</v>
      </c>
      <c r="AD33" s="15">
        <v>100.753400515596</v>
      </c>
      <c r="AE33" s="15">
        <v>97.467704807208804</v>
      </c>
      <c r="AF33" s="15">
        <v>96.296493942506999</v>
      </c>
      <c r="AG33" s="15">
        <v>97.118015215117097</v>
      </c>
      <c r="AH33" s="15">
        <v>100</v>
      </c>
      <c r="AI33" s="15">
        <v>104.83460138645501</v>
      </c>
      <c r="AJ33" s="15">
        <v>111.001530521684</v>
      </c>
      <c r="AK33" s="15">
        <v>118.10377470358701</v>
      </c>
      <c r="AL33" s="15">
        <v>125.838529665151</v>
      </c>
      <c r="AM33" s="15">
        <v>133.00581262489899</v>
      </c>
      <c r="AN33" s="15">
        <v>148.019139820742</v>
      </c>
      <c r="AO33" s="15">
        <v>165.181100815967</v>
      </c>
      <c r="AP33" s="15">
        <v>170.205322166884</v>
      </c>
      <c r="AQ33" s="15">
        <v>179.59446937481599</v>
      </c>
      <c r="AR33" s="15">
        <v>163</v>
      </c>
    </row>
    <row r="34" spans="1:44" ht="15.75" customHeight="1" thickBot="1" x14ac:dyDescent="0.3">
      <c r="A34" s="10" t="s">
        <v>320</v>
      </c>
      <c r="B34" s="20"/>
      <c r="C34" s="20"/>
      <c r="D34" s="20"/>
      <c r="E34" s="20"/>
      <c r="F34" s="20"/>
      <c r="G34" s="20"/>
      <c r="H34" s="20"/>
      <c r="I34" s="20"/>
      <c r="J34" s="20"/>
      <c r="K34" s="20"/>
      <c r="L34" s="20"/>
      <c r="M34" s="20"/>
      <c r="N34" s="20"/>
      <c r="O34" s="20"/>
      <c r="P34" s="20"/>
      <c r="Q34" s="20"/>
      <c r="R34" s="20"/>
      <c r="S34" s="20"/>
      <c r="T34" s="20"/>
      <c r="U34" s="65" t="s">
        <v>61</v>
      </c>
      <c r="V34" s="65" t="s">
        <v>61</v>
      </c>
      <c r="W34" s="65" t="s">
        <v>61</v>
      </c>
      <c r="X34" s="65" t="s">
        <v>61</v>
      </c>
      <c r="Y34" s="20">
        <v>99.046892743986902</v>
      </c>
      <c r="Z34" s="20">
        <v>110.359779755795</v>
      </c>
      <c r="AA34" s="20">
        <v>112.66293697561601</v>
      </c>
      <c r="AB34" s="20">
        <v>102.145172613188</v>
      </c>
      <c r="AC34" s="20">
        <v>101.557774140939</v>
      </c>
      <c r="AD34" s="20">
        <v>101.027536784259</v>
      </c>
      <c r="AE34" s="20">
        <v>98.680846534388905</v>
      </c>
      <c r="AF34" s="20">
        <v>97.611964629914795</v>
      </c>
      <c r="AG34" s="20">
        <v>98.024113737152007</v>
      </c>
      <c r="AH34" s="20">
        <v>100</v>
      </c>
      <c r="AI34" s="20">
        <v>104.007050474325</v>
      </c>
      <c r="AJ34" s="20">
        <v>109.408715121317</v>
      </c>
      <c r="AK34" s="20">
        <v>115.740670562175</v>
      </c>
      <c r="AL34" s="20">
        <v>119.873400584744</v>
      </c>
      <c r="AM34" s="20">
        <v>126.015477422995</v>
      </c>
      <c r="AN34" s="20">
        <v>138.833298798454</v>
      </c>
      <c r="AO34" s="20">
        <v>158.515178221573</v>
      </c>
      <c r="AP34" s="20">
        <v>163.416142331386</v>
      </c>
      <c r="AQ34" s="20">
        <v>169.72192501978299</v>
      </c>
      <c r="AR34" s="20">
        <v>156</v>
      </c>
    </row>
    <row r="35" spans="1:44" ht="15" customHeight="1" thickBot="1" x14ac:dyDescent="0.3">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row>
    <row r="36" spans="1:44" ht="15" customHeight="1" x14ac:dyDescent="0.25">
      <c r="A36" s="4" t="s">
        <v>60</v>
      </c>
      <c r="B36" s="15"/>
      <c r="C36" s="15"/>
      <c r="D36" s="15"/>
      <c r="E36" s="15"/>
      <c r="F36" s="15"/>
      <c r="G36" s="15"/>
      <c r="H36" s="15"/>
      <c r="I36" s="15"/>
      <c r="J36" s="15"/>
      <c r="K36" s="15"/>
      <c r="L36" s="15"/>
      <c r="M36" s="15"/>
      <c r="N36" s="15"/>
      <c r="O36" s="15"/>
      <c r="P36" s="15"/>
      <c r="Q36" s="15"/>
      <c r="R36" s="15"/>
      <c r="S36" s="15" t="s">
        <v>61</v>
      </c>
      <c r="T36" s="15">
        <v>36.458780915178401</v>
      </c>
      <c r="U36" s="15">
        <v>38.214016906078101</v>
      </c>
      <c r="V36" s="15">
        <v>42.674208171784301</v>
      </c>
      <c r="W36" s="15">
        <v>47.161847484367897</v>
      </c>
      <c r="X36" s="15">
        <v>60.598636570104802</v>
      </c>
      <c r="Y36" s="15">
        <v>70.792216177944297</v>
      </c>
      <c r="Z36" s="15">
        <v>77.443858485166402</v>
      </c>
      <c r="AA36" s="15">
        <v>82.257775674457605</v>
      </c>
      <c r="AB36" s="15">
        <v>74.275744405022095</v>
      </c>
      <c r="AC36" s="15">
        <v>72.021347144504006</v>
      </c>
      <c r="AD36" s="15">
        <v>75.359721039748294</v>
      </c>
      <c r="AE36" s="15">
        <v>80.564067833347806</v>
      </c>
      <c r="AF36" s="15">
        <v>85.210867614618095</v>
      </c>
      <c r="AG36" s="15">
        <v>92.385042883613295</v>
      </c>
      <c r="AH36" s="15">
        <v>100</v>
      </c>
      <c r="AI36" s="15">
        <v>109.76896588744199</v>
      </c>
      <c r="AJ36" s="15">
        <v>131.194647759687</v>
      </c>
      <c r="AK36" s="15">
        <v>142.006123814402</v>
      </c>
      <c r="AL36" s="15">
        <v>148.288811954447</v>
      </c>
      <c r="AM36" s="15">
        <v>157.79522582958501</v>
      </c>
      <c r="AN36" s="15">
        <v>177.56251717504799</v>
      </c>
      <c r="AO36" s="15">
        <v>214.84748557296001</v>
      </c>
      <c r="AP36" s="15">
        <v>231.56</v>
      </c>
      <c r="AQ36" s="15">
        <v>183.36</v>
      </c>
      <c r="AR36" s="15">
        <v>368.1</v>
      </c>
    </row>
    <row r="37" spans="1:44" ht="15" customHeight="1" x14ac:dyDescent="0.25">
      <c r="A37" s="7" t="s">
        <v>62</v>
      </c>
      <c r="B37" s="17"/>
      <c r="C37" s="17"/>
      <c r="D37" s="17"/>
      <c r="E37" s="17"/>
      <c r="F37" s="17"/>
      <c r="G37" s="17"/>
      <c r="H37" s="17"/>
      <c r="I37" s="17">
        <v>17.766021751471101</v>
      </c>
      <c r="J37" s="17">
        <v>18.260932357405</v>
      </c>
      <c r="K37" s="17">
        <v>18.387832512772601</v>
      </c>
      <c r="L37" s="17">
        <v>19.903532372827598</v>
      </c>
      <c r="M37" s="17">
        <v>21.937761132375101</v>
      </c>
      <c r="N37" s="17">
        <v>23.6130083461201</v>
      </c>
      <c r="O37" s="17">
        <v>26.205652843582701</v>
      </c>
      <c r="P37" s="17">
        <v>29.157278886847699</v>
      </c>
      <c r="Q37" s="17">
        <v>30.472007374330399</v>
      </c>
      <c r="R37" s="17">
        <v>34.314130043267802</v>
      </c>
      <c r="S37" s="17">
        <v>40.724462029372702</v>
      </c>
      <c r="T37" s="17">
        <v>43.575174371428801</v>
      </c>
      <c r="U37" s="17">
        <f>AO3430</f>
        <v>0</v>
      </c>
      <c r="V37" s="17">
        <v>45.734587073990603</v>
      </c>
      <c r="W37" s="17">
        <v>50.570990937327203</v>
      </c>
      <c r="X37" s="17">
        <v>55.306982087393102</v>
      </c>
      <c r="Y37" s="17">
        <v>64.499851082840493</v>
      </c>
      <c r="Z37" s="17">
        <v>67.390971365357601</v>
      </c>
      <c r="AA37" s="17">
        <v>61.998468280645</v>
      </c>
      <c r="AB37" s="17">
        <v>70.1948687401608</v>
      </c>
      <c r="AC37" s="17">
        <v>75.665234225418104</v>
      </c>
      <c r="AD37" s="17">
        <v>82.008254265412901</v>
      </c>
      <c r="AE37" s="17">
        <v>88.831213036633599</v>
      </c>
      <c r="AF37" s="17">
        <v>87.793473173637395</v>
      </c>
      <c r="AG37" s="17">
        <v>94.808747819427296</v>
      </c>
      <c r="AH37" s="17">
        <v>100</v>
      </c>
      <c r="AI37" s="17">
        <v>111.881887418627</v>
      </c>
      <c r="AJ37" s="17">
        <v>110.27741139429</v>
      </c>
      <c r="AK37" s="17">
        <v>114.130536527252</v>
      </c>
      <c r="AL37" s="17">
        <v>116.340041696805</v>
      </c>
      <c r="AM37" s="17">
        <v>126.35578436795301</v>
      </c>
      <c r="AN37" s="17">
        <v>134.41390460792201</v>
      </c>
      <c r="AO37" s="17">
        <v>136.97059949793601</v>
      </c>
      <c r="AP37" s="17">
        <v>138.21384504105899</v>
      </c>
      <c r="AQ37" s="17">
        <v>146.4</v>
      </c>
      <c r="AR37" s="17">
        <v>154.57010199999999</v>
      </c>
    </row>
    <row r="38" spans="1:44" ht="15.75" customHeight="1" x14ac:dyDescent="0.25">
      <c r="A38" s="7" t="s">
        <v>63</v>
      </c>
      <c r="B38" s="17">
        <v>49.668767245491999</v>
      </c>
      <c r="C38" s="17">
        <v>52.4710988165888</v>
      </c>
      <c r="D38" s="17">
        <v>55.0395360875279</v>
      </c>
      <c r="E38" s="17">
        <v>58.330950974968097</v>
      </c>
      <c r="F38" s="17">
        <v>62.275630487108799</v>
      </c>
      <c r="G38" s="17">
        <v>71.594105023658202</v>
      </c>
      <c r="H38" s="17">
        <v>80.715607864696295</v>
      </c>
      <c r="I38" s="17">
        <v>80.525646672529703</v>
      </c>
      <c r="J38" s="17">
        <v>79.171865768272099</v>
      </c>
      <c r="K38" s="17">
        <v>75.717452322140801</v>
      </c>
      <c r="L38" s="17">
        <v>71.796807915819599</v>
      </c>
      <c r="M38" s="17">
        <v>71.7367483433122</v>
      </c>
      <c r="N38" s="17">
        <v>68.960133349359893</v>
      </c>
      <c r="O38" s="17">
        <v>65.315360815744796</v>
      </c>
      <c r="P38" s="17">
        <v>63.046438640119298</v>
      </c>
      <c r="Q38" s="17">
        <v>62.495703445420801</v>
      </c>
      <c r="R38" s="17">
        <v>62.409223657652099</v>
      </c>
      <c r="S38" s="17">
        <v>62.431906079765199</v>
      </c>
      <c r="T38" s="17">
        <v>62.993657484143696</v>
      </c>
      <c r="U38" s="17">
        <v>62.900907252268098</v>
      </c>
      <c r="V38" s="17">
        <v>63.795659489148697</v>
      </c>
      <c r="W38" s="17">
        <v>66.133165332913293</v>
      </c>
      <c r="X38" s="17">
        <v>68.576171440428496</v>
      </c>
      <c r="Y38" s="17">
        <v>72.818432046080105</v>
      </c>
      <c r="Z38" s="17">
        <v>77.097942744856795</v>
      </c>
      <c r="AA38" s="17">
        <v>80.003700009249997</v>
      </c>
      <c r="AB38" s="17">
        <v>80.384450961127399</v>
      </c>
      <c r="AC38" s="17">
        <v>82.601206503016201</v>
      </c>
      <c r="AD38" s="17">
        <v>87.8647196617991</v>
      </c>
      <c r="AE38" s="17">
        <v>92.113980284950699</v>
      </c>
      <c r="AF38" s="17">
        <v>94.864237160592893</v>
      </c>
      <c r="AG38" s="17">
        <v>97.452743631859093</v>
      </c>
      <c r="AH38" s="17">
        <v>100</v>
      </c>
      <c r="AI38" s="17">
        <v>100.1</v>
      </c>
      <c r="AJ38" s="17">
        <v>96.6</v>
      </c>
      <c r="AK38" s="17">
        <v>97.1</v>
      </c>
      <c r="AL38" s="17">
        <v>101.7</v>
      </c>
      <c r="AM38" s="17">
        <v>106.4</v>
      </c>
      <c r="AN38" s="17">
        <v>112.7</v>
      </c>
      <c r="AO38" s="17">
        <v>119.3</v>
      </c>
      <c r="AP38" s="17">
        <v>124</v>
      </c>
      <c r="AQ38" s="17">
        <v>128.30000000000001</v>
      </c>
      <c r="AR38" s="17">
        <v>133.5</v>
      </c>
    </row>
    <row r="39" spans="1:44" ht="15.75" customHeight="1" thickBot="1" x14ac:dyDescent="0.3">
      <c r="A39" s="10" t="s">
        <v>64</v>
      </c>
      <c r="B39" s="20">
        <v>13.019118846016299</v>
      </c>
      <c r="C39" s="20">
        <v>14.202675104745</v>
      </c>
      <c r="D39" s="20">
        <v>15.493827386994599</v>
      </c>
      <c r="E39" s="20">
        <v>17.645747857410498</v>
      </c>
      <c r="F39" s="20">
        <v>20.604638504232302</v>
      </c>
      <c r="G39" s="20">
        <v>25.823045644990898</v>
      </c>
      <c r="H39" s="20">
        <v>31.2566448327911</v>
      </c>
      <c r="I39" s="20">
        <v>30.880058750468301</v>
      </c>
      <c r="J39" s="20">
        <v>30.449674656385099</v>
      </c>
      <c r="K39" s="20">
        <v>29.266118397656399</v>
      </c>
      <c r="L39" s="20">
        <v>28.566744244771201</v>
      </c>
      <c r="M39" s="20">
        <v>29.266118397656399</v>
      </c>
      <c r="N39" s="20">
        <v>29.481310444698</v>
      </c>
      <c r="O39" s="20">
        <v>30.503472668145498</v>
      </c>
      <c r="P39" s="20">
        <v>31.870682140977699</v>
      </c>
      <c r="Q39" s="20">
        <v>35.789459580021997</v>
      </c>
      <c r="R39" s="20">
        <v>39.396303341446902</v>
      </c>
      <c r="S39" s="20">
        <v>45.275939447112002</v>
      </c>
      <c r="T39" s="20">
        <v>48.962704292366702</v>
      </c>
      <c r="U39" s="20">
        <v>56.859679281081299</v>
      </c>
      <c r="V39" s="20">
        <v>65.776088083497797</v>
      </c>
      <c r="W39" s="20">
        <v>73.580608422202801</v>
      </c>
      <c r="X39" s="20">
        <v>78.951048848922596</v>
      </c>
      <c r="Y39" s="20">
        <v>85.1548310199301</v>
      </c>
      <c r="Z39" s="20">
        <v>93.585484091835397</v>
      </c>
      <c r="AA39" s="20">
        <v>89.369151104907601</v>
      </c>
      <c r="AB39" s="20">
        <v>81.433101941467001</v>
      </c>
      <c r="AC39" s="20">
        <v>86.090473620972205</v>
      </c>
      <c r="AD39" s="20">
        <v>84.839178642821196</v>
      </c>
      <c r="AE39" s="20">
        <v>85.176483233500306</v>
      </c>
      <c r="AF39" s="20">
        <v>87.3665195868128</v>
      </c>
      <c r="AG39" s="20">
        <v>94.380616872348298</v>
      </c>
      <c r="AH39" s="20">
        <v>100</v>
      </c>
      <c r="AI39" s="20">
        <v>106.978615467016</v>
      </c>
      <c r="AJ39" s="20">
        <v>111.886522819314</v>
      </c>
      <c r="AK39" s="20">
        <v>115.355189099265</v>
      </c>
      <c r="AL39" s="20">
        <v>116.53499052574099</v>
      </c>
      <c r="AM39" s="20">
        <v>119.87345663415699</v>
      </c>
      <c r="AN39" s="20">
        <v>129.63462854338499</v>
      </c>
      <c r="AO39" s="20">
        <v>141.79769339302001</v>
      </c>
      <c r="AP39" s="20">
        <v>142.32429042087901</v>
      </c>
      <c r="AQ39" s="20">
        <v>143.30000000000001</v>
      </c>
      <c r="AR39" s="20">
        <v>146.76922500000001</v>
      </c>
    </row>
    <row r="40" spans="1:44" ht="15" customHeight="1" thickBot="1" x14ac:dyDescent="0.3">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row>
    <row r="41" spans="1:44" ht="15" customHeight="1" x14ac:dyDescent="0.25">
      <c r="A41" s="4" t="s">
        <v>65</v>
      </c>
      <c r="B41" s="15"/>
      <c r="C41" s="15"/>
      <c r="D41" s="15"/>
      <c r="E41" s="15"/>
      <c r="F41" s="15"/>
      <c r="G41" s="15"/>
      <c r="H41" s="15"/>
      <c r="I41" s="15"/>
      <c r="J41" s="15"/>
      <c r="K41" s="15"/>
      <c r="L41" s="15"/>
      <c r="M41" s="15"/>
      <c r="N41" s="15"/>
      <c r="O41" s="15"/>
      <c r="P41" s="15"/>
      <c r="Q41" s="15"/>
      <c r="R41" s="15"/>
      <c r="S41" s="15" t="s">
        <v>61</v>
      </c>
      <c r="T41" s="15" t="s">
        <v>61</v>
      </c>
      <c r="U41" s="15" t="s">
        <v>61</v>
      </c>
      <c r="V41" s="15" t="s">
        <v>61</v>
      </c>
      <c r="W41" s="15" t="s">
        <v>61</v>
      </c>
      <c r="X41" s="15" t="s">
        <v>61</v>
      </c>
      <c r="Y41" s="15" t="s">
        <v>61</v>
      </c>
      <c r="Z41" s="15" t="s">
        <v>61</v>
      </c>
      <c r="AA41" s="15" t="s">
        <v>61</v>
      </c>
      <c r="AB41" s="15" t="s">
        <v>61</v>
      </c>
      <c r="AC41" s="15" t="s">
        <v>61</v>
      </c>
      <c r="AD41" s="15">
        <v>79.61</v>
      </c>
      <c r="AE41" s="15">
        <v>81.16</v>
      </c>
      <c r="AF41" s="15">
        <v>87.1</v>
      </c>
      <c r="AG41" s="15">
        <v>92.99</v>
      </c>
      <c r="AH41" s="15">
        <v>100</v>
      </c>
      <c r="AI41" s="15">
        <v>106.54</v>
      </c>
      <c r="AJ41" s="15">
        <v>112.77</v>
      </c>
      <c r="AK41" s="15">
        <v>108.14</v>
      </c>
      <c r="AL41" s="15">
        <v>112.3</v>
      </c>
      <c r="AM41" s="15">
        <v>120.81</v>
      </c>
      <c r="AN41" s="15">
        <v>149.9</v>
      </c>
      <c r="AO41" s="15">
        <v>145.68</v>
      </c>
      <c r="AP41" s="15">
        <v>155.22999999999999</v>
      </c>
      <c r="AQ41" s="15">
        <v>163.98</v>
      </c>
      <c r="AR41" s="15">
        <v>178.02</v>
      </c>
    </row>
    <row r="42" spans="1:44" ht="15" customHeight="1" x14ac:dyDescent="0.25">
      <c r="A42" s="7" t="s">
        <v>66</v>
      </c>
      <c r="B42" s="17"/>
      <c r="C42" s="17"/>
      <c r="D42" s="17"/>
      <c r="E42" s="17"/>
      <c r="F42" s="17"/>
      <c r="G42" s="17"/>
      <c r="H42" s="17"/>
      <c r="I42" s="17"/>
      <c r="J42" s="17"/>
      <c r="K42" s="17"/>
      <c r="L42" s="17"/>
      <c r="M42" s="17"/>
      <c r="N42" s="17"/>
      <c r="O42" s="17"/>
      <c r="P42" s="17"/>
      <c r="Q42" s="17"/>
      <c r="R42" s="17"/>
      <c r="S42" s="17" t="s">
        <v>61</v>
      </c>
      <c r="T42" s="17">
        <v>18.080129445284701</v>
      </c>
      <c r="U42" s="17">
        <v>18.7836364275915</v>
      </c>
      <c r="V42" s="17">
        <v>21.421787611241999</v>
      </c>
      <c r="W42" s="17">
        <v>23.848886700200499</v>
      </c>
      <c r="X42" s="17">
        <v>25.924232298005599</v>
      </c>
      <c r="Y42" s="17">
        <v>29.441767209539599</v>
      </c>
      <c r="Z42" s="17">
        <v>35.175349115339998</v>
      </c>
      <c r="AA42" s="17">
        <v>123.7</v>
      </c>
      <c r="AB42" s="17">
        <v>155.9</v>
      </c>
      <c r="AC42" s="17">
        <v>192.4</v>
      </c>
      <c r="AD42" s="17">
        <v>223.7</v>
      </c>
      <c r="AE42" s="17">
        <v>246.2</v>
      </c>
      <c r="AF42" s="17">
        <v>96.7</v>
      </c>
      <c r="AG42" s="17">
        <v>101.6</v>
      </c>
      <c r="AH42" s="17">
        <v>100</v>
      </c>
      <c r="AI42" s="17">
        <v>97.2</v>
      </c>
      <c r="AJ42" s="17">
        <v>96.1</v>
      </c>
      <c r="AK42" s="17">
        <v>97.5</v>
      </c>
      <c r="AL42" s="17">
        <v>102.3</v>
      </c>
      <c r="AM42" s="17">
        <v>111.5</v>
      </c>
      <c r="AN42" s="17">
        <v>118.4</v>
      </c>
      <c r="AO42" s="17">
        <v>120.4</v>
      </c>
      <c r="AP42" s="17">
        <v>126.2</v>
      </c>
      <c r="AQ42" s="17">
        <v>135.01987712323799</v>
      </c>
      <c r="AR42" s="17">
        <v>214.5</v>
      </c>
    </row>
    <row r="43" spans="1:44" ht="15" customHeight="1" x14ac:dyDescent="0.25">
      <c r="A43" s="7" t="s">
        <v>68</v>
      </c>
      <c r="B43" s="17"/>
      <c r="C43" s="17"/>
      <c r="D43" s="17"/>
      <c r="E43" s="17"/>
      <c r="F43" s="17"/>
      <c r="G43" s="17"/>
      <c r="H43" s="17"/>
      <c r="I43" s="17"/>
      <c r="J43" s="17"/>
      <c r="K43" s="17"/>
      <c r="L43" s="17"/>
      <c r="M43" s="17"/>
      <c r="N43" s="17"/>
      <c r="O43" s="17"/>
      <c r="P43" s="17"/>
      <c r="Q43" s="17"/>
      <c r="R43" s="17"/>
      <c r="S43" s="17" t="s">
        <v>61</v>
      </c>
      <c r="T43" s="17" t="s">
        <v>61</v>
      </c>
      <c r="U43" s="17" t="s">
        <v>61</v>
      </c>
      <c r="V43" s="17" t="s">
        <v>61</v>
      </c>
      <c r="W43" s="17" t="s">
        <v>61</v>
      </c>
      <c r="X43" s="17" t="s">
        <v>61</v>
      </c>
      <c r="Y43" s="17" t="s">
        <v>61</v>
      </c>
      <c r="Z43" s="17" t="s">
        <v>61</v>
      </c>
      <c r="AA43" s="17">
        <v>104.50795447923301</v>
      </c>
      <c r="AB43" s="17">
        <v>98.874468244520102</v>
      </c>
      <c r="AC43" s="17">
        <v>99.900100731762194</v>
      </c>
      <c r="AD43" s="17">
        <v>99.428909183240194</v>
      </c>
      <c r="AE43" s="17">
        <v>98.252595299739397</v>
      </c>
      <c r="AF43" s="17">
        <v>99.872628432996706</v>
      </c>
      <c r="AG43" s="17">
        <v>99.524645981968206</v>
      </c>
      <c r="AH43" s="17">
        <v>100</v>
      </c>
      <c r="AI43" s="17">
        <v>102.217483571348</v>
      </c>
      <c r="AJ43" s="17">
        <v>104.81643277657599</v>
      </c>
      <c r="AK43" s="17">
        <v>106.843112006178</v>
      </c>
      <c r="AL43" s="17">
        <v>108.56781350335901</v>
      </c>
      <c r="AM43" s="17">
        <v>108.647277563217</v>
      </c>
      <c r="AN43" s="17">
        <v>115.100936998805</v>
      </c>
      <c r="AO43" s="17">
        <v>124.773498819483</v>
      </c>
      <c r="AP43" s="17">
        <v>128.58846509911299</v>
      </c>
      <c r="AQ43" s="17">
        <v>135.19999999999999</v>
      </c>
      <c r="AR43" s="17">
        <v>119.3</v>
      </c>
    </row>
    <row r="44" spans="1:44" ht="15" customHeight="1" x14ac:dyDescent="0.25">
      <c r="A44" s="7" t="s">
        <v>69</v>
      </c>
      <c r="B44" s="17"/>
      <c r="C44" s="17"/>
      <c r="D44" s="17"/>
      <c r="E44" s="17"/>
      <c r="F44" s="17"/>
      <c r="G44" s="17"/>
      <c r="H44" s="17"/>
      <c r="I44" s="17"/>
      <c r="J44" s="17"/>
      <c r="K44" s="17"/>
      <c r="L44" s="17"/>
      <c r="M44" s="17"/>
      <c r="N44" s="17"/>
      <c r="O44" s="17"/>
      <c r="P44" s="17"/>
      <c r="Q44" s="17"/>
      <c r="R44" s="17"/>
      <c r="S44" s="17">
        <v>13.229833262542501</v>
      </c>
      <c r="T44" s="17">
        <v>17.0015396660425</v>
      </c>
      <c r="U44" s="17">
        <v>21.061022044970301</v>
      </c>
      <c r="V44" s="17">
        <v>25.013122632208699</v>
      </c>
      <c r="W44" s="17">
        <v>30.334113131777599</v>
      </c>
      <c r="X44" s="17">
        <v>36.524552122110798</v>
      </c>
      <c r="Y44" s="17">
        <v>49.612561726888302</v>
      </c>
      <c r="Z44" s="17">
        <v>65.800257511780899</v>
      </c>
      <c r="AA44" s="17">
        <v>77.272532408959904</v>
      </c>
      <c r="AB44" s="17">
        <v>73.808670647006707</v>
      </c>
      <c r="AC44" s="17">
        <v>72.602264257630907</v>
      </c>
      <c r="AD44" s="17">
        <v>77.681254000270201</v>
      </c>
      <c r="AE44" s="17">
        <v>87.704762355479701</v>
      </c>
      <c r="AF44" s="17">
        <v>94.079851111383903</v>
      </c>
      <c r="AG44" s="17">
        <v>99.634789557306902</v>
      </c>
      <c r="AH44" s="17">
        <v>100</v>
      </c>
      <c r="AI44" s="17">
        <v>97.306690452296706</v>
      </c>
      <c r="AJ44" s="17">
        <v>96.367572535264799</v>
      </c>
      <c r="AK44" s="17">
        <v>99.226788327765604</v>
      </c>
      <c r="AL44" s="17">
        <v>105.043994672919</v>
      </c>
      <c r="AM44" s="17">
        <v>112.68733645694</v>
      </c>
      <c r="AN44" s="17">
        <v>135.030726740169</v>
      </c>
      <c r="AO44" s="17">
        <v>165.81796544198801</v>
      </c>
      <c r="AP44" s="17">
        <v>178.77929965950901</v>
      </c>
      <c r="AQ44" s="17">
        <v>203.487479632473</v>
      </c>
      <c r="AR44" s="17">
        <v>217.2</v>
      </c>
    </row>
    <row r="45" spans="1:44" ht="15" customHeight="1" x14ac:dyDescent="0.25">
      <c r="A45" s="7" t="s">
        <v>70</v>
      </c>
      <c r="B45" s="17"/>
      <c r="C45" s="17"/>
      <c r="D45" s="17"/>
      <c r="E45" s="17"/>
      <c r="F45" s="17"/>
      <c r="G45" s="17"/>
      <c r="H45" s="17"/>
      <c r="I45" s="17"/>
      <c r="J45" s="17"/>
      <c r="K45" s="17"/>
      <c r="L45" s="17"/>
      <c r="M45" s="17"/>
      <c r="N45" s="17"/>
      <c r="O45" s="17">
        <v>87.674337517433699</v>
      </c>
      <c r="P45" s="17">
        <v>79.986052998605302</v>
      </c>
      <c r="Q45" s="17">
        <v>58.9609483960948</v>
      </c>
      <c r="R45" s="17">
        <v>60.442817294281703</v>
      </c>
      <c r="S45" s="17">
        <v>68.305439330543905</v>
      </c>
      <c r="T45" s="17">
        <v>61.506276150627599</v>
      </c>
      <c r="U45" s="17">
        <v>57.513947001394698</v>
      </c>
      <c r="V45" s="17">
        <v>56.485355648535602</v>
      </c>
      <c r="W45" s="17">
        <v>56.258716875871698</v>
      </c>
      <c r="X45" s="17">
        <v>57.880055788005599</v>
      </c>
      <c r="Y45" s="17">
        <v>62.029288702928902</v>
      </c>
      <c r="Z45" s="17">
        <v>76.656206415620701</v>
      </c>
      <c r="AA45" s="17">
        <v>86.105299860529996</v>
      </c>
      <c r="AB45" s="17">
        <v>69.735006973500703</v>
      </c>
      <c r="AC45" s="17">
        <v>92.660390516039001</v>
      </c>
      <c r="AD45" s="17">
        <v>101.429567642957</v>
      </c>
      <c r="AE45" s="17">
        <v>103.800557880056</v>
      </c>
      <c r="AF45" s="17">
        <v>107.07810320781</v>
      </c>
      <c r="AG45" s="17">
        <v>104.009762900976</v>
      </c>
      <c r="AH45" s="17">
        <v>100</v>
      </c>
      <c r="AI45" s="17">
        <v>96.879358437935906</v>
      </c>
      <c r="AJ45" s="17">
        <v>95.815899581590003</v>
      </c>
      <c r="AK45" s="17">
        <v>104.323570432357</v>
      </c>
      <c r="AL45" s="17">
        <v>107.112970711297</v>
      </c>
      <c r="AM45" s="17">
        <v>109.483960948396</v>
      </c>
      <c r="AN45" s="17">
        <v>121.05997210599701</v>
      </c>
      <c r="AO45" s="17">
        <v>131.520223152022</v>
      </c>
      <c r="AP45" s="17">
        <v>140.46359832636</v>
      </c>
      <c r="AQ45" s="17">
        <v>146</v>
      </c>
      <c r="AR45" s="17">
        <v>162.9</v>
      </c>
    </row>
    <row r="46" spans="1:44" ht="15" customHeight="1" x14ac:dyDescent="0.25">
      <c r="A46" s="7" t="s">
        <v>71</v>
      </c>
      <c r="B46" s="17"/>
      <c r="C46" s="17"/>
      <c r="D46" s="17"/>
      <c r="E46" s="17"/>
      <c r="F46" s="17"/>
      <c r="G46" s="17"/>
      <c r="H46" s="17"/>
      <c r="I46" s="17"/>
      <c r="J46" s="17"/>
      <c r="K46" s="17"/>
      <c r="L46" s="17"/>
      <c r="M46" s="17"/>
      <c r="N46" s="17"/>
      <c r="O46" s="17"/>
      <c r="P46" s="17"/>
      <c r="Q46" s="17"/>
      <c r="R46" s="17"/>
      <c r="S46" s="17" t="s">
        <v>61</v>
      </c>
      <c r="T46" s="17">
        <v>0</v>
      </c>
      <c r="U46" s="17">
        <v>0</v>
      </c>
      <c r="V46" s="17">
        <v>0</v>
      </c>
      <c r="W46" s="17">
        <v>67.769747529815305</v>
      </c>
      <c r="X46" s="17">
        <v>70.330366344509301</v>
      </c>
      <c r="Y46" s="17">
        <v>78.472315569505497</v>
      </c>
      <c r="Z46" s="17">
        <v>83.035070518349102</v>
      </c>
      <c r="AA46" s="17">
        <v>87.903652339356597</v>
      </c>
      <c r="AB46" s="17">
        <v>89.217211626907201</v>
      </c>
      <c r="AC46" s="17">
        <v>90.517668689057004</v>
      </c>
      <c r="AD46" s="17">
        <v>96.072207354623799</v>
      </c>
      <c r="AE46" s="17">
        <v>94.696415826878805</v>
      </c>
      <c r="AF46" s="17">
        <v>94.985346710606805</v>
      </c>
      <c r="AG46" s="17">
        <v>96.608581543823504</v>
      </c>
      <c r="AH46" s="17">
        <v>100</v>
      </c>
      <c r="AI46" s="17">
        <v>100.710890126729</v>
      </c>
      <c r="AJ46" s="17">
        <v>102.198917308307</v>
      </c>
      <c r="AK46" s="17">
        <v>103.32445670624899</v>
      </c>
      <c r="AL46" s="17">
        <v>102.956166534621</v>
      </c>
      <c r="AM46" s="17">
        <v>108.47701612517101</v>
      </c>
      <c r="AN46" s="17">
        <v>119.246664771401</v>
      </c>
      <c r="AO46" s="17">
        <v>113.67501153962</v>
      </c>
      <c r="AP46" s="17">
        <v>109.6</v>
      </c>
      <c r="AQ46" s="17">
        <v>109.8</v>
      </c>
      <c r="AR46" s="17">
        <v>143.69999999999999</v>
      </c>
    </row>
    <row r="47" spans="1:44" ht="15.75" customHeight="1" x14ac:dyDescent="0.25">
      <c r="A47" s="7" t="s">
        <v>72</v>
      </c>
      <c r="B47" s="17"/>
      <c r="C47" s="17"/>
      <c r="D47" s="17"/>
      <c r="E47" s="17"/>
      <c r="F47" s="17"/>
      <c r="G47" s="17"/>
      <c r="H47" s="17"/>
      <c r="I47" s="17"/>
      <c r="J47" s="17"/>
      <c r="K47" s="17"/>
      <c r="L47" s="17"/>
      <c r="M47" s="17"/>
      <c r="N47" s="17"/>
      <c r="O47" s="17"/>
      <c r="P47" s="17"/>
      <c r="Q47" s="17"/>
      <c r="R47" s="17"/>
      <c r="S47" s="17" t="s">
        <v>61</v>
      </c>
      <c r="T47" s="17" t="s">
        <v>61</v>
      </c>
      <c r="U47" s="17" t="s">
        <v>61</v>
      </c>
      <c r="V47" s="17" t="s">
        <v>61</v>
      </c>
      <c r="W47" s="17" t="s">
        <v>61</v>
      </c>
      <c r="X47" s="17" t="s">
        <v>61</v>
      </c>
      <c r="Y47" s="17" t="s">
        <v>61</v>
      </c>
      <c r="Z47" s="17" t="s">
        <v>61</v>
      </c>
      <c r="AA47" s="17" t="s">
        <v>61</v>
      </c>
      <c r="AB47" s="17" t="s">
        <v>61</v>
      </c>
      <c r="AC47" s="17">
        <v>56.958579881656803</v>
      </c>
      <c r="AD47" s="17">
        <v>60.639053254437897</v>
      </c>
      <c r="AE47" s="17">
        <v>66.757396449704203</v>
      </c>
      <c r="AF47" s="17">
        <v>75.266272189349095</v>
      </c>
      <c r="AG47" s="17">
        <v>86.556213017751503</v>
      </c>
      <c r="AH47" s="17">
        <v>100</v>
      </c>
      <c r="AI47" s="17">
        <v>112.189349112426</v>
      </c>
      <c r="AJ47" s="17">
        <v>122.366863905325</v>
      </c>
      <c r="AK47" s="17">
        <v>127.846153846154</v>
      </c>
      <c r="AL47" s="17">
        <v>140.59171597633099</v>
      </c>
      <c r="AM47" s="17">
        <v>183.31360946745599</v>
      </c>
      <c r="AN47" s="17">
        <v>292.78106508875698</v>
      </c>
      <c r="AO47" s="17">
        <v>784.26035502958598</v>
      </c>
      <c r="AP47" s="17">
        <v>1376.6863905325399</v>
      </c>
      <c r="AQ47" s="17">
        <v>1721.53</v>
      </c>
      <c r="AR47" s="17">
        <v>2268.52</v>
      </c>
    </row>
    <row r="48" spans="1:44" ht="15" customHeight="1" x14ac:dyDescent="0.25">
      <c r="A48" s="7" t="s">
        <v>67</v>
      </c>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v>189.26</v>
      </c>
      <c r="AN48" s="17">
        <v>213.24</v>
      </c>
      <c r="AO48" s="17">
        <v>232.19</v>
      </c>
      <c r="AP48" s="17">
        <v>217.16</v>
      </c>
      <c r="AQ48" s="17">
        <v>212.84</v>
      </c>
      <c r="AR48" s="17">
        <v>207.01</v>
      </c>
    </row>
    <row r="49" spans="1:44" ht="15" customHeight="1" thickBot="1" x14ac:dyDescent="0.3">
      <c r="A49" s="10" t="s">
        <v>73</v>
      </c>
      <c r="B49" s="20"/>
      <c r="C49" s="20"/>
      <c r="D49" s="20"/>
      <c r="E49" s="20"/>
      <c r="F49" s="20"/>
      <c r="G49" s="20"/>
      <c r="H49" s="20"/>
      <c r="I49" s="20"/>
      <c r="J49" s="20">
        <v>46.366639141205603</v>
      </c>
      <c r="K49" s="20">
        <v>47.619047619047599</v>
      </c>
      <c r="L49" s="20">
        <v>48.931094595834502</v>
      </c>
      <c r="M49" s="20">
        <v>50.3348931094596</v>
      </c>
      <c r="N49" s="20">
        <v>51.701991008349403</v>
      </c>
      <c r="O49" s="20">
        <v>53.133314983025997</v>
      </c>
      <c r="P49" s="20">
        <v>54.881181759794501</v>
      </c>
      <c r="Q49" s="20">
        <v>58.0007340122947</v>
      </c>
      <c r="R49" s="20">
        <v>61.5515184879347</v>
      </c>
      <c r="S49" s="20">
        <v>65.813377374070996</v>
      </c>
      <c r="T49" s="20">
        <v>70.240389026516198</v>
      </c>
      <c r="U49" s="20">
        <v>75.589503624185696</v>
      </c>
      <c r="V49" s="20">
        <v>81.493715019726594</v>
      </c>
      <c r="W49" s="20">
        <v>89.774291219377901</v>
      </c>
      <c r="X49" s="20">
        <v>98.963207633727905</v>
      </c>
      <c r="Y49" s="20">
        <v>101.757041930452</v>
      </c>
      <c r="Z49" s="20">
        <v>98.954032480044006</v>
      </c>
      <c r="AA49" s="20">
        <v>88.907239196256498</v>
      </c>
      <c r="AB49" s="20">
        <v>86.677676851087298</v>
      </c>
      <c r="AC49" s="20">
        <v>83.191118451234104</v>
      </c>
      <c r="AD49" s="20">
        <v>81.067070373428805</v>
      </c>
      <c r="AE49" s="20">
        <v>84.980273419579802</v>
      </c>
      <c r="AF49" s="20">
        <v>90.737682356179505</v>
      </c>
      <c r="AG49" s="20">
        <v>94.880264244426101</v>
      </c>
      <c r="AH49" s="20">
        <v>100</v>
      </c>
      <c r="AI49" s="20">
        <v>105.881273511331</v>
      </c>
      <c r="AJ49" s="20">
        <v>112.423158087898</v>
      </c>
      <c r="AK49" s="20">
        <v>118.671437746582</v>
      </c>
      <c r="AL49" s="20">
        <v>125.172034131572</v>
      </c>
      <c r="AM49" s="20">
        <v>139.18249380677099</v>
      </c>
      <c r="AN49" s="20">
        <v>163.817781447839</v>
      </c>
      <c r="AO49" s="20">
        <v>177.44288466831799</v>
      </c>
      <c r="AP49" s="20">
        <v>188.95311496467599</v>
      </c>
      <c r="AQ49" s="20">
        <v>190.74</v>
      </c>
      <c r="AR49" s="20">
        <v>233.88</v>
      </c>
    </row>
    <row r="50" spans="1:44" ht="15" customHeight="1" x14ac:dyDescent="0.25">
      <c r="A50" s="1"/>
    </row>
    <row r="51" spans="1:44" ht="15" customHeight="1" x14ac:dyDescent="0.25">
      <c r="A51" t="s">
        <v>321</v>
      </c>
    </row>
    <row r="52" spans="1:44" ht="15" customHeight="1" x14ac:dyDescent="0.25"/>
    <row r="53" spans="1:44" ht="15" customHeight="1" x14ac:dyDescent="0.25">
      <c r="A53" t="s">
        <v>75</v>
      </c>
    </row>
    <row r="54" spans="1:44" ht="15" customHeight="1" x14ac:dyDescent="0.25">
      <c r="A54" t="s">
        <v>269</v>
      </c>
    </row>
    <row r="55" spans="1:44" ht="15" customHeight="1" x14ac:dyDescent="0.25">
      <c r="A55" t="s">
        <v>322</v>
      </c>
    </row>
    <row r="56" spans="1:44" ht="15" customHeight="1" x14ac:dyDescent="0.25">
      <c r="A56" t="s">
        <v>323</v>
      </c>
    </row>
    <row r="57" spans="1:44" ht="15" customHeight="1" x14ac:dyDescent="0.25">
      <c r="A57" t="s">
        <v>324</v>
      </c>
    </row>
    <row r="58" spans="1:44" ht="15" customHeight="1" x14ac:dyDescent="0.25">
      <c r="A58" t="s">
        <v>325</v>
      </c>
    </row>
    <row r="59" spans="1:44" ht="15" customHeight="1" x14ac:dyDescent="0.25">
      <c r="A59" t="s">
        <v>326</v>
      </c>
    </row>
    <row r="61" spans="1:44" ht="15" customHeight="1" x14ac:dyDescent="0.25">
      <c r="A61" t="s">
        <v>88</v>
      </c>
    </row>
    <row r="62" spans="1:44" ht="15" customHeight="1" x14ac:dyDescent="0.25"/>
    <row r="63" spans="1:44" ht="15" customHeight="1" x14ac:dyDescent="0.25">
      <c r="A63" t="s">
        <v>89</v>
      </c>
    </row>
    <row r="64" spans="1:44" ht="15" customHeight="1" x14ac:dyDescent="0.25">
      <c r="A64" t="s">
        <v>65</v>
      </c>
    </row>
    <row r="65" spans="1:1" ht="15" customHeight="1" x14ac:dyDescent="0.25"/>
    <row r="66" spans="1:1" ht="15" customHeight="1" x14ac:dyDescent="0.25">
      <c r="A66" t="s">
        <v>91</v>
      </c>
    </row>
    <row r="67" spans="1:1" ht="15" customHeight="1" x14ac:dyDescent="0.25">
      <c r="A67" t="s">
        <v>271</v>
      </c>
    </row>
    <row r="68" spans="1:1" ht="15" customHeight="1" x14ac:dyDescent="0.25">
      <c r="A68" t="s">
        <v>92</v>
      </c>
    </row>
    <row r="69" spans="1:1" ht="15" customHeight="1" x14ac:dyDescent="0.25">
      <c r="A69" t="s">
        <v>327</v>
      </c>
    </row>
    <row r="70" spans="1:1" ht="15" customHeight="1" x14ac:dyDescent="0.25">
      <c r="A70" t="s">
        <v>328</v>
      </c>
    </row>
    <row r="71" spans="1:1" ht="15" customHeight="1" x14ac:dyDescent="0.25">
      <c r="A71" t="s">
        <v>329</v>
      </c>
    </row>
    <row r="72" spans="1:1" ht="15" customHeight="1" x14ac:dyDescent="0.25">
      <c r="A72" t="s">
        <v>330</v>
      </c>
    </row>
    <row r="73" spans="1:1" ht="15" customHeight="1" x14ac:dyDescent="0.25">
      <c r="A73" t="s">
        <v>331</v>
      </c>
    </row>
    <row r="74" spans="1:1" ht="15" customHeight="1" x14ac:dyDescent="0.25">
      <c r="A74" t="s">
        <v>332</v>
      </c>
    </row>
    <row r="75" spans="1:1" ht="15" customHeight="1" x14ac:dyDescent="0.25">
      <c r="A75" s="1" t="s">
        <v>333</v>
      </c>
    </row>
    <row r="76" spans="1:1" ht="15" customHeight="1" x14ac:dyDescent="0.25">
      <c r="A76" t="s">
        <v>334</v>
      </c>
    </row>
    <row r="77" spans="1:1" ht="15" customHeight="1" x14ac:dyDescent="0.25">
      <c r="A77" t="s">
        <v>335</v>
      </c>
    </row>
    <row r="78" spans="1:1" ht="15" customHeight="1" x14ac:dyDescent="0.25">
      <c r="A78" t="s">
        <v>336</v>
      </c>
    </row>
    <row r="79" spans="1:1" ht="15" customHeight="1" x14ac:dyDescent="0.25">
      <c r="A79" t="s">
        <v>337</v>
      </c>
    </row>
    <row r="80" spans="1:1" ht="15" customHeight="1" x14ac:dyDescent="0.25">
      <c r="A80" t="s">
        <v>338</v>
      </c>
    </row>
    <row r="81" spans="1:1" ht="15" customHeight="1" x14ac:dyDescent="0.25">
      <c r="A81" t="s">
        <v>339</v>
      </c>
    </row>
    <row r="82" spans="1:1" ht="15" customHeight="1" x14ac:dyDescent="0.25">
      <c r="A82" t="s">
        <v>340</v>
      </c>
    </row>
    <row r="83" spans="1:1" ht="15" customHeight="1" x14ac:dyDescent="0.25">
      <c r="A83" t="s">
        <v>341</v>
      </c>
    </row>
    <row r="84" spans="1:1" ht="15" customHeight="1" x14ac:dyDescent="0.25">
      <c r="A84" t="s">
        <v>342</v>
      </c>
    </row>
    <row r="85" spans="1:1" ht="15" customHeight="1" x14ac:dyDescent="0.25">
      <c r="A85" t="s">
        <v>343</v>
      </c>
    </row>
    <row r="86" spans="1:1" ht="15" customHeight="1" x14ac:dyDescent="0.25"/>
    <row r="87" spans="1:1" ht="15" customHeight="1" x14ac:dyDescent="0.25"/>
    <row r="88" spans="1:1" ht="15" customHeight="1" x14ac:dyDescent="0.25"/>
    <row r="89" spans="1:1" ht="15" customHeight="1" x14ac:dyDescent="0.25"/>
    <row r="90" spans="1:1" ht="15" customHeight="1" x14ac:dyDescent="0.25"/>
    <row r="91" spans="1:1" ht="15" customHeight="1" x14ac:dyDescent="0.25"/>
    <row r="92" spans="1:1" ht="15" customHeight="1" x14ac:dyDescent="0.25"/>
    <row r="93" spans="1:1" ht="15" customHeight="1" x14ac:dyDescent="0.25"/>
    <row r="94" spans="1:1" ht="15" customHeight="1" x14ac:dyDescent="0.25"/>
    <row r="95" spans="1:1" ht="15" customHeight="1" x14ac:dyDescent="0.25"/>
    <row r="96" spans="1:1" ht="15" customHeight="1" x14ac:dyDescent="0.25"/>
    <row r="97" customFormat="1" ht="15" customHeight="1" x14ac:dyDescent="0.25"/>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3041"/>
  </sheetPr>
  <dimension ref="A1:AS97"/>
  <sheetViews>
    <sheetView zoomScaleNormal="100" workbookViewId="0">
      <pane xSplit="1" topLeftCell="X1" activePane="topRight" state="frozen"/>
      <selection pane="topRight" activeCell="B14" sqref="B14:AQ14"/>
    </sheetView>
  </sheetViews>
  <sheetFormatPr defaultColWidth="8.5703125" defaultRowHeight="15" x14ac:dyDescent="0.25"/>
  <cols>
    <col min="1" max="1" width="29.42578125" customWidth="1"/>
    <col min="2" max="16" width="8.7109375" customWidth="1"/>
    <col min="17" max="17" width="9" customWidth="1"/>
    <col min="18" max="25" width="9.7109375" customWidth="1"/>
    <col min="26" max="26" width="9" customWidth="1"/>
    <col min="27" max="27" width="9.7109375" customWidth="1"/>
    <col min="28" max="28" width="9" customWidth="1"/>
    <col min="29" max="38" width="9.7109375" customWidth="1"/>
    <col min="39" max="43" width="14.42578125" customWidth="1"/>
    <col min="44" max="44" width="16" style="26" customWidth="1"/>
    <col min="45" max="45" width="9.7109375" customWidth="1"/>
    <col min="46" max="46" width="11.7109375" customWidth="1"/>
  </cols>
  <sheetData>
    <row r="1" spans="1:45" ht="15" customHeight="1" x14ac:dyDescent="0.25">
      <c r="A1" s="1" t="s">
        <v>1</v>
      </c>
    </row>
    <row r="3" spans="1:45"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27">
        <v>2025</v>
      </c>
      <c r="AS3" s="1"/>
    </row>
    <row r="4" spans="1:45" ht="15" customHeight="1" x14ac:dyDescent="0.25">
      <c r="A4" s="4" t="s">
        <v>31</v>
      </c>
      <c r="B4" s="5"/>
      <c r="C4" s="5"/>
      <c r="D4" s="5"/>
      <c r="E4" s="5"/>
      <c r="F4" s="5"/>
      <c r="G4" s="5"/>
      <c r="H4" s="5"/>
      <c r="I4" s="5"/>
      <c r="J4" s="5"/>
      <c r="K4" s="5"/>
      <c r="L4" s="5"/>
      <c r="M4" s="5"/>
      <c r="N4" s="5"/>
      <c r="O4" s="5"/>
      <c r="P4" s="5"/>
      <c r="Q4" s="5"/>
      <c r="R4" s="5"/>
      <c r="S4" s="5"/>
      <c r="T4" s="5">
        <v>29632</v>
      </c>
      <c r="U4" s="5">
        <v>35998</v>
      </c>
      <c r="V4" s="5">
        <v>39746</v>
      </c>
      <c r="W4" s="5">
        <v>48078</v>
      </c>
      <c r="X4" s="5">
        <v>54828</v>
      </c>
      <c r="Y4" s="5">
        <v>61793</v>
      </c>
      <c r="Z4" s="5">
        <v>65897</v>
      </c>
      <c r="AA4" s="5">
        <v>72061</v>
      </c>
      <c r="AB4" s="5">
        <v>73455</v>
      </c>
      <c r="AC4" s="5">
        <v>80008</v>
      </c>
      <c r="AD4" s="5">
        <v>83960</v>
      </c>
      <c r="AE4" s="5">
        <v>86281</v>
      </c>
      <c r="AF4" s="5">
        <v>87622</v>
      </c>
      <c r="AG4" s="5">
        <v>90710</v>
      </c>
      <c r="AH4" s="5">
        <v>96925</v>
      </c>
      <c r="AI4" s="5">
        <v>101169</v>
      </c>
      <c r="AJ4" s="5">
        <v>107354</v>
      </c>
      <c r="AK4" s="5">
        <v>112666</v>
      </c>
      <c r="AL4" s="5">
        <v>119774</v>
      </c>
      <c r="AM4" s="5">
        <v>125528</v>
      </c>
      <c r="AN4" s="5">
        <v>135896</v>
      </c>
      <c r="AO4" s="5">
        <v>142173</v>
      </c>
      <c r="AP4" s="5">
        <v>138662</v>
      </c>
      <c r="AQ4" s="5">
        <v>136341</v>
      </c>
      <c r="AR4" s="5">
        <v>138136</v>
      </c>
    </row>
    <row r="5" spans="1:45" ht="15" customHeight="1" x14ac:dyDescent="0.25">
      <c r="A5" s="7" t="s">
        <v>32</v>
      </c>
      <c r="B5" s="8">
        <v>17408.336634535</v>
      </c>
      <c r="C5" s="8">
        <v>17956.956119889099</v>
      </c>
      <c r="D5" s="8">
        <v>18902.792002493701</v>
      </c>
      <c r="E5" s="8">
        <v>20754.372345769199</v>
      </c>
      <c r="F5" s="8">
        <v>22894.802092047299</v>
      </c>
      <c r="G5" s="8">
        <v>24830.181751422799</v>
      </c>
      <c r="H5" s="8">
        <v>28432.5694966191</v>
      </c>
      <c r="I5" s="8">
        <v>31267.853375339899</v>
      </c>
      <c r="J5" s="8">
        <v>33579.135146479399</v>
      </c>
      <c r="K5" s="8">
        <v>35740.007919450698</v>
      </c>
      <c r="L5" s="8">
        <v>38450.003717195701</v>
      </c>
      <c r="M5" s="8">
        <v>42029.2124173173</v>
      </c>
      <c r="N5" s="8">
        <v>48902</v>
      </c>
      <c r="O5" s="8">
        <v>51607</v>
      </c>
      <c r="P5" s="8">
        <v>55058</v>
      </c>
      <c r="Q5" s="8">
        <v>60373</v>
      </c>
      <c r="R5" s="8">
        <v>65789</v>
      </c>
      <c r="S5" s="8">
        <v>69988</v>
      </c>
      <c r="T5" s="8">
        <v>69240</v>
      </c>
      <c r="U5" s="8">
        <v>74460</v>
      </c>
      <c r="V5" s="8">
        <v>81344</v>
      </c>
      <c r="W5" s="8">
        <v>89413.717340000003</v>
      </c>
      <c r="X5" s="8">
        <v>101092.43799999999</v>
      </c>
      <c r="Y5" s="8">
        <v>114105.1195</v>
      </c>
      <c r="Z5" s="8">
        <v>126382.58990000001</v>
      </c>
      <c r="AA5" s="8">
        <v>137016.12179999999</v>
      </c>
      <c r="AB5" s="8">
        <v>151738.4302</v>
      </c>
      <c r="AC5" s="8">
        <v>161723.0411</v>
      </c>
      <c r="AD5" s="8">
        <v>172048.6403</v>
      </c>
      <c r="AE5" s="8">
        <v>183614.64079999999</v>
      </c>
      <c r="AF5" s="8">
        <v>189484</v>
      </c>
      <c r="AG5" s="8">
        <v>196877</v>
      </c>
      <c r="AH5" s="8">
        <v>207117</v>
      </c>
      <c r="AI5" s="8">
        <v>220114</v>
      </c>
      <c r="AJ5" s="8">
        <v>233224</v>
      </c>
      <c r="AK5" s="8">
        <v>246528</v>
      </c>
      <c r="AL5" s="8">
        <v>263419</v>
      </c>
      <c r="AM5" s="8">
        <v>275378</v>
      </c>
      <c r="AN5" s="8">
        <v>291948</v>
      </c>
      <c r="AO5" s="8">
        <v>308579</v>
      </c>
      <c r="AP5" s="8">
        <v>315228.50483117398</v>
      </c>
      <c r="AQ5" s="8">
        <v>323996.49545618799</v>
      </c>
      <c r="AR5" s="8">
        <v>321800</v>
      </c>
    </row>
    <row r="6" spans="1:45" ht="15" customHeight="1" x14ac:dyDescent="0.25">
      <c r="A6" s="7" t="s">
        <v>33</v>
      </c>
      <c r="B6" s="8"/>
      <c r="C6" s="8"/>
      <c r="D6" s="8"/>
      <c r="E6" s="8"/>
      <c r="F6" s="8"/>
      <c r="G6" s="8"/>
      <c r="H6" s="8"/>
      <c r="I6" s="8"/>
      <c r="J6" s="8"/>
      <c r="K6" s="8"/>
      <c r="L6" s="8"/>
      <c r="M6" s="8"/>
      <c r="N6" s="8"/>
      <c r="O6" s="8"/>
      <c r="P6" s="8"/>
      <c r="Q6" s="8"/>
      <c r="R6" s="8"/>
      <c r="S6" s="8">
        <v>54.333163265306098</v>
      </c>
      <c r="T6" s="8"/>
      <c r="U6" s="8"/>
      <c r="V6" s="8"/>
      <c r="W6" s="8"/>
      <c r="X6" s="8"/>
      <c r="Y6" s="8"/>
      <c r="Z6" s="8">
        <v>2795.3231414255001</v>
      </c>
      <c r="AA6" s="8">
        <v>3806.21535944371</v>
      </c>
      <c r="AB6" s="8">
        <v>3798.47172512527</v>
      </c>
      <c r="AC6" s="8">
        <v>3713.8137846405598</v>
      </c>
      <c r="AD6" s="8">
        <v>3588.93496267512</v>
      </c>
      <c r="AE6" s="8">
        <v>3572.7947642908298</v>
      </c>
      <c r="AF6" s="8">
        <v>3507.0298599038802</v>
      </c>
      <c r="AG6" s="8">
        <v>3498.6910727068198</v>
      </c>
      <c r="AH6" s="8">
        <v>3521.75887105021</v>
      </c>
      <c r="AI6" s="8">
        <v>3699.50915226506</v>
      </c>
      <c r="AJ6" s="8">
        <v>4190.3568872072801</v>
      </c>
      <c r="AK6" s="8">
        <v>4715</v>
      </c>
      <c r="AL6" s="8">
        <v>6384.3874629307702</v>
      </c>
      <c r="AM6" s="8">
        <v>7031.39380304735</v>
      </c>
      <c r="AN6" s="8">
        <v>8086.2051334492298</v>
      </c>
      <c r="AO6" s="8">
        <v>9390.0194293895092</v>
      </c>
      <c r="AP6" s="8">
        <v>11263</v>
      </c>
      <c r="AQ6" s="8">
        <v>14100</v>
      </c>
      <c r="AR6" s="8">
        <v>16863.669999999998</v>
      </c>
    </row>
    <row r="7" spans="1:45" ht="15" customHeight="1" x14ac:dyDescent="0.25">
      <c r="A7" s="7" t="s">
        <v>34</v>
      </c>
      <c r="B7" s="8"/>
      <c r="C7" s="8"/>
      <c r="D7" s="8"/>
      <c r="E7" s="8"/>
      <c r="F7" s="8"/>
      <c r="G7" s="8"/>
      <c r="H7" s="8"/>
      <c r="I7" s="8"/>
      <c r="J7" s="8"/>
      <c r="K7" s="8"/>
      <c r="L7" s="8"/>
      <c r="M7" s="8"/>
      <c r="N7" s="8"/>
      <c r="O7" s="8"/>
      <c r="P7" s="8"/>
      <c r="Q7" s="8"/>
      <c r="R7" s="8">
        <v>902.79511577670996</v>
      </c>
      <c r="S7" s="8">
        <v>1089.49868073879</v>
      </c>
      <c r="T7" s="8">
        <v>1287.46768267792</v>
      </c>
      <c r="U7" s="8">
        <v>1666.1806020066899</v>
      </c>
      <c r="V7" s="8">
        <v>2234.6470288158398</v>
      </c>
      <c r="W7" s="8">
        <v>2840.3261578604001</v>
      </c>
      <c r="X7" s="8">
        <v>3818.3002102692799</v>
      </c>
      <c r="Y7" s="8">
        <v>5200.7645842403099</v>
      </c>
      <c r="Z7" s="8">
        <v>6472.5950782997797</v>
      </c>
      <c r="AA7" s="8">
        <v>7501.0128475290603</v>
      </c>
      <c r="AB7" s="8">
        <v>7662.6849315068503</v>
      </c>
      <c r="AC7" s="8">
        <v>8094</v>
      </c>
      <c r="AD7" s="8">
        <v>8368</v>
      </c>
      <c r="AE7" s="8">
        <v>8321</v>
      </c>
      <c r="AF7" s="8">
        <v>8161</v>
      </c>
      <c r="AG7" s="8">
        <v>7998</v>
      </c>
      <c r="AH7" s="8">
        <v>7845</v>
      </c>
      <c r="AI7" s="8">
        <v>6975</v>
      </c>
      <c r="AJ7" s="8">
        <v>7017</v>
      </c>
      <c r="AK7" s="8">
        <v>7178</v>
      </c>
      <c r="AL7" s="8">
        <v>7632</v>
      </c>
      <c r="AM7" s="8">
        <v>8260</v>
      </c>
      <c r="AN7" s="8">
        <v>9004</v>
      </c>
      <c r="AO7" s="8">
        <v>9932</v>
      </c>
      <c r="AP7" s="8">
        <v>10839.986703250001</v>
      </c>
      <c r="AQ7" s="8">
        <v>11395</v>
      </c>
      <c r="AR7" s="8">
        <v>13757</v>
      </c>
    </row>
    <row r="8" spans="1:45" ht="15" customHeight="1" x14ac:dyDescent="0.25">
      <c r="A8" s="7" t="s">
        <v>35</v>
      </c>
      <c r="B8" s="8"/>
      <c r="C8" s="8"/>
      <c r="D8" s="8"/>
      <c r="E8" s="8"/>
      <c r="F8" s="8"/>
      <c r="G8" s="8"/>
      <c r="H8" s="8"/>
      <c r="I8" s="8"/>
      <c r="J8" s="8"/>
      <c r="K8" s="8"/>
      <c r="L8" s="8"/>
      <c r="M8" s="8"/>
      <c r="N8" s="8"/>
      <c r="O8" s="8"/>
      <c r="P8" s="8"/>
      <c r="Q8" s="8"/>
      <c r="R8" s="8"/>
      <c r="S8" s="8">
        <v>583.59004739336501</v>
      </c>
      <c r="T8" s="8">
        <v>680.42160829324996</v>
      </c>
      <c r="U8" s="8">
        <v>869.949591517469</v>
      </c>
      <c r="V8" s="8">
        <v>1161.90655549658</v>
      </c>
      <c r="W8" s="8">
        <v>1487.0344590530201</v>
      </c>
      <c r="X8" s="8">
        <v>4130.7741844800003</v>
      </c>
      <c r="Y8" s="8">
        <v>5421.2920484899996</v>
      </c>
      <c r="Z8" s="8">
        <v>6934.8027937699999</v>
      </c>
      <c r="AA8" s="8">
        <v>8501.2846919299991</v>
      </c>
      <c r="AB8" s="8">
        <v>10387.598219400001</v>
      </c>
      <c r="AC8" s="8">
        <v>11921.066157609999</v>
      </c>
      <c r="AD8" s="8">
        <v>12545</v>
      </c>
      <c r="AE8" s="8">
        <v>12679.05289065</v>
      </c>
      <c r="AF8" s="8">
        <v>11854.425482950001</v>
      </c>
      <c r="AG8" s="8">
        <v>11655</v>
      </c>
      <c r="AH8" s="8">
        <v>11660.88462802</v>
      </c>
      <c r="AI8" s="8">
        <v>11515</v>
      </c>
      <c r="AJ8" s="8">
        <v>11123</v>
      </c>
      <c r="AK8" s="8">
        <v>8670</v>
      </c>
      <c r="AL8" s="8">
        <v>8605.1</v>
      </c>
      <c r="AM8" s="8">
        <v>8649</v>
      </c>
      <c r="AN8" s="8">
        <v>8385</v>
      </c>
      <c r="AO8" s="8">
        <v>8386</v>
      </c>
      <c r="AP8" s="8">
        <v>8338.86373757</v>
      </c>
      <c r="AQ8" s="8">
        <v>8488</v>
      </c>
      <c r="AR8" s="8">
        <v>8693.4221809999999</v>
      </c>
    </row>
    <row r="9" spans="1:45" ht="15" customHeight="1" x14ac:dyDescent="0.25">
      <c r="A9" s="7" t="s">
        <v>36</v>
      </c>
      <c r="B9" s="8"/>
      <c r="C9" s="8"/>
      <c r="D9" s="8"/>
      <c r="E9" s="8"/>
      <c r="F9" s="8"/>
      <c r="G9" s="8"/>
      <c r="H9" s="8"/>
      <c r="I9" s="8"/>
      <c r="J9" s="8"/>
      <c r="K9" s="8"/>
      <c r="L9" s="8"/>
      <c r="M9" s="8"/>
      <c r="N9" s="8"/>
      <c r="O9" s="8"/>
      <c r="P9" s="8"/>
      <c r="Q9" s="8"/>
      <c r="R9" s="8"/>
      <c r="S9" s="8">
        <v>676.37172939195898</v>
      </c>
      <c r="T9" s="8">
        <v>1098.3824541643201</v>
      </c>
      <c r="U9" s="8">
        <v>1617.14539063242</v>
      </c>
      <c r="V9" s="8">
        <v>2428.9848812095001</v>
      </c>
      <c r="W9" s="8">
        <v>3790.7792804621899</v>
      </c>
      <c r="X9" s="8">
        <v>5754.4517241379299</v>
      </c>
      <c r="Y9" s="8">
        <v>8674.9063125341108</v>
      </c>
      <c r="Z9" s="8">
        <v>12539.480997446301</v>
      </c>
      <c r="AA9" s="8">
        <v>14785.5739534884</v>
      </c>
      <c r="AB9" s="8">
        <v>20941.974842292198</v>
      </c>
      <c r="AC9" s="8">
        <v>24127.8121383824</v>
      </c>
      <c r="AD9" s="8">
        <v>25555.543490906301</v>
      </c>
      <c r="AE9" s="8">
        <v>27851.3100870741</v>
      </c>
      <c r="AF9" s="8">
        <v>27221.606446202699</v>
      </c>
      <c r="AG9" s="8">
        <v>28732.096628808398</v>
      </c>
      <c r="AH9" s="8">
        <v>32084.8018354735</v>
      </c>
      <c r="AI9" s="8">
        <v>34939.580326412797</v>
      </c>
      <c r="AJ9" s="8">
        <v>40555.159584883499</v>
      </c>
      <c r="AK9" s="8">
        <v>43983.517337894598</v>
      </c>
      <c r="AL9" s="8">
        <v>48658.335957178802</v>
      </c>
      <c r="AM9" s="8">
        <v>51174.415059827799</v>
      </c>
      <c r="AN9" s="8">
        <v>60631.7885590152</v>
      </c>
      <c r="AO9" s="8">
        <v>65497.0558965003</v>
      </c>
      <c r="AP9" s="8">
        <v>66410</v>
      </c>
      <c r="AQ9" s="8">
        <v>68358.507047845895</v>
      </c>
      <c r="AR9" s="8">
        <v>76352.113425000003</v>
      </c>
    </row>
    <row r="10" spans="1:45" ht="15" customHeight="1" x14ac:dyDescent="0.25">
      <c r="A10" s="7" t="s">
        <v>37</v>
      </c>
      <c r="B10" s="8"/>
      <c r="C10" s="8"/>
      <c r="D10" s="8"/>
      <c r="E10" s="8"/>
      <c r="F10" s="8"/>
      <c r="G10" s="8"/>
      <c r="H10" s="8"/>
      <c r="I10" s="8"/>
      <c r="J10" s="8"/>
      <c r="K10" s="8"/>
      <c r="L10" s="8"/>
      <c r="M10" s="8"/>
      <c r="N10" s="8"/>
      <c r="O10" s="8"/>
      <c r="P10" s="8"/>
      <c r="Q10" s="8"/>
      <c r="R10" s="8"/>
      <c r="S10" s="8">
        <v>93965.510310728801</v>
      </c>
      <c r="T10" s="8">
        <v>102240.435688832</v>
      </c>
      <c r="U10" s="8">
        <v>110923.56773637699</v>
      </c>
      <c r="V10" s="8">
        <v>122588.17998656799</v>
      </c>
      <c r="W10" s="8">
        <v>134773.61940097899</v>
      </c>
      <c r="X10" s="8">
        <v>157106.494202801</v>
      </c>
      <c r="Y10" s="8">
        <v>177867.91102267001</v>
      </c>
      <c r="Z10" s="8">
        <v>195692.71817974601</v>
      </c>
      <c r="AA10" s="8">
        <v>207266.951548165</v>
      </c>
      <c r="AB10" s="8">
        <v>216696.79248165499</v>
      </c>
      <c r="AC10" s="8">
        <v>224035.687931844</v>
      </c>
      <c r="AD10" s="8">
        <v>228742.97167146401</v>
      </c>
      <c r="AE10" s="8">
        <v>230740.522171827</v>
      </c>
      <c r="AF10" s="8">
        <v>231850.26338463399</v>
      </c>
      <c r="AG10" s="8">
        <v>239403.48944971999</v>
      </c>
      <c r="AH10" s="8">
        <v>238848.49784257499</v>
      </c>
      <c r="AI10" s="8">
        <v>243751.43925535399</v>
      </c>
      <c r="AJ10" s="8">
        <v>250708.176066838</v>
      </c>
      <c r="AK10" s="8">
        <v>255214.97730103301</v>
      </c>
      <c r="AL10" s="8">
        <v>262611.45686943701</v>
      </c>
      <c r="AM10" s="8">
        <v>270819.60515528999</v>
      </c>
      <c r="AN10" s="8">
        <v>281739.72621160798</v>
      </c>
      <c r="AO10" s="8">
        <v>284145.90197001299</v>
      </c>
      <c r="AP10" s="8">
        <v>277743.42873243999</v>
      </c>
      <c r="AQ10" s="8">
        <v>278687.28043122601</v>
      </c>
      <c r="AR10" s="8">
        <v>286384.46999999997</v>
      </c>
    </row>
    <row r="11" spans="1:45" ht="15" customHeight="1" x14ac:dyDescent="0.25">
      <c r="A11" s="7" t="s">
        <v>38</v>
      </c>
      <c r="B11" s="8"/>
      <c r="C11" s="8"/>
      <c r="D11" s="8"/>
      <c r="E11" s="8"/>
      <c r="F11" s="8"/>
      <c r="G11" s="8"/>
      <c r="H11" s="8"/>
      <c r="I11" s="8"/>
      <c r="J11" s="8"/>
      <c r="K11" s="8"/>
      <c r="L11" s="8"/>
      <c r="M11" s="8"/>
      <c r="N11" s="8"/>
      <c r="O11" s="8"/>
      <c r="P11" s="8"/>
      <c r="Q11" s="8">
        <v>184.832487569184</v>
      </c>
      <c r="R11" s="8">
        <v>214.74313908452999</v>
      </c>
      <c r="S11" s="8">
        <v>274.2</v>
      </c>
      <c r="T11" s="8">
        <v>394.4</v>
      </c>
      <c r="U11" s="8">
        <v>593.9</v>
      </c>
      <c r="V11" s="8">
        <v>946.7</v>
      </c>
      <c r="W11" s="8">
        <v>1494.6</v>
      </c>
      <c r="X11" s="8">
        <v>2618.1</v>
      </c>
      <c r="Y11" s="8">
        <v>4277.8</v>
      </c>
      <c r="Z11" s="8">
        <v>5625.8</v>
      </c>
      <c r="AA11" s="8">
        <v>6209.4</v>
      </c>
      <c r="AB11" s="8">
        <v>6111</v>
      </c>
      <c r="AC11" s="8">
        <v>5972.9</v>
      </c>
      <c r="AD11" s="8">
        <v>5882.1</v>
      </c>
      <c r="AE11" s="8">
        <v>5845.8</v>
      </c>
      <c r="AF11" s="8">
        <v>5896.3</v>
      </c>
      <c r="AG11" s="8">
        <v>6064.1</v>
      </c>
      <c r="AH11" s="8">
        <v>6323.3</v>
      </c>
      <c r="AI11" s="8">
        <v>6660.8</v>
      </c>
      <c r="AJ11" s="8">
        <v>7106.7</v>
      </c>
      <c r="AK11" s="8">
        <v>7602.6</v>
      </c>
      <c r="AL11" s="8">
        <v>8118.6</v>
      </c>
      <c r="AM11" s="8">
        <v>8655.7999999999993</v>
      </c>
      <c r="AN11" s="8">
        <v>9449.2999999999993</v>
      </c>
      <c r="AO11" s="8">
        <v>10491.5</v>
      </c>
      <c r="AP11" s="8">
        <v>11106.1</v>
      </c>
      <c r="AQ11" s="8">
        <v>11966.8</v>
      </c>
      <c r="AR11" s="8">
        <v>13169.2</v>
      </c>
    </row>
    <row r="12" spans="1:45" ht="15" customHeight="1" x14ac:dyDescent="0.25">
      <c r="A12" s="7" t="s">
        <v>39</v>
      </c>
      <c r="B12" s="8"/>
      <c r="C12" s="8"/>
      <c r="D12" s="8"/>
      <c r="E12" s="8"/>
      <c r="F12" s="8"/>
      <c r="G12" s="8"/>
      <c r="H12" s="8"/>
      <c r="I12" s="8"/>
      <c r="J12" s="8"/>
      <c r="K12" s="8"/>
      <c r="L12" s="8"/>
      <c r="M12" s="8"/>
      <c r="N12" s="8"/>
      <c r="O12" s="8"/>
      <c r="P12" s="8"/>
      <c r="Q12" s="8"/>
      <c r="R12" s="8"/>
      <c r="S12" s="8">
        <v>28106.592741984001</v>
      </c>
      <c r="T12" s="8">
        <v>30537.150497372699</v>
      </c>
      <c r="U12" s="8">
        <v>33177.894206516401</v>
      </c>
      <c r="V12" s="8">
        <v>36046.690999999999</v>
      </c>
      <c r="W12" s="8">
        <v>41542.699999999997</v>
      </c>
      <c r="X12" s="8">
        <v>48489.434000000001</v>
      </c>
      <c r="Y12" s="8">
        <v>55307</v>
      </c>
      <c r="Z12" s="8">
        <v>62172</v>
      </c>
      <c r="AA12" s="8">
        <v>67632</v>
      </c>
      <c r="AB12" s="8">
        <v>71860</v>
      </c>
      <c r="AC12" s="8">
        <v>76747</v>
      </c>
      <c r="AD12" s="8">
        <v>81780.760670000003</v>
      </c>
      <c r="AE12" s="8">
        <v>86346</v>
      </c>
      <c r="AF12" s="8">
        <v>88313</v>
      </c>
      <c r="AG12" s="8">
        <v>89762</v>
      </c>
      <c r="AH12" s="8">
        <v>91955</v>
      </c>
      <c r="AI12" s="8">
        <v>94056</v>
      </c>
      <c r="AJ12" s="8">
        <v>96128.586089000004</v>
      </c>
      <c r="AK12" s="8">
        <v>97781</v>
      </c>
      <c r="AL12" s="8">
        <v>100353.770271</v>
      </c>
      <c r="AM12" s="8">
        <v>103610</v>
      </c>
      <c r="AN12" s="8">
        <v>107759</v>
      </c>
      <c r="AO12" s="8">
        <v>109315</v>
      </c>
      <c r="AP12" s="8">
        <v>107490</v>
      </c>
      <c r="AQ12" s="8">
        <v>105760</v>
      </c>
      <c r="AR12" s="8">
        <v>106272</v>
      </c>
    </row>
    <row r="13" spans="1:45" ht="15" customHeight="1" x14ac:dyDescent="0.25">
      <c r="A13" s="7" t="s">
        <v>40</v>
      </c>
      <c r="B13" s="8">
        <v>111729.780823536</v>
      </c>
      <c r="C13" s="8">
        <v>123492.00343437601</v>
      </c>
      <c r="D13" s="8">
        <v>137483.443708609</v>
      </c>
      <c r="E13" s="8">
        <v>151783.87599635299</v>
      </c>
      <c r="F13" s="8">
        <v>152883.17945200799</v>
      </c>
      <c r="G13" s="8">
        <v>153982.48290766301</v>
      </c>
      <c r="H13" s="8">
        <v>168313.48386369599</v>
      </c>
      <c r="I13" s="8">
        <v>185464.957338743</v>
      </c>
      <c r="J13" s="8">
        <v>197473.718004058</v>
      </c>
      <c r="K13" s="8">
        <v>215486.859002029</v>
      </c>
      <c r="L13" s="8">
        <v>233500</v>
      </c>
      <c r="M13" s="8">
        <v>237261</v>
      </c>
      <c r="N13" s="8">
        <v>238233</v>
      </c>
      <c r="O13" s="8">
        <v>244565</v>
      </c>
      <c r="P13" s="8">
        <v>254000</v>
      </c>
      <c r="Q13" s="8">
        <v>263500</v>
      </c>
      <c r="R13" s="8">
        <v>285100</v>
      </c>
      <c r="S13" s="8">
        <v>301875</v>
      </c>
      <c r="T13" s="8">
        <v>321039</v>
      </c>
      <c r="U13" s="8">
        <v>346826</v>
      </c>
      <c r="V13" s="8">
        <v>381260</v>
      </c>
      <c r="W13" s="8">
        <v>433500</v>
      </c>
      <c r="X13" s="8">
        <v>498300</v>
      </c>
      <c r="Y13" s="8">
        <v>572600</v>
      </c>
      <c r="Z13" s="8">
        <v>646500</v>
      </c>
      <c r="AA13" s="8">
        <v>700200</v>
      </c>
      <c r="AB13" s="8">
        <v>730500</v>
      </c>
      <c r="AC13" s="8">
        <v>795200</v>
      </c>
      <c r="AD13" s="8">
        <v>843200</v>
      </c>
      <c r="AE13" s="8">
        <v>870040</v>
      </c>
      <c r="AF13" s="8">
        <v>814627</v>
      </c>
      <c r="AG13" s="8">
        <v>833120</v>
      </c>
      <c r="AH13" s="8">
        <v>866401</v>
      </c>
      <c r="AI13" s="8">
        <v>899358</v>
      </c>
      <c r="AJ13" s="8">
        <v>954226</v>
      </c>
      <c r="AK13" s="8">
        <v>1009562</v>
      </c>
      <c r="AL13" s="8">
        <v>1078645</v>
      </c>
      <c r="AM13" s="8">
        <v>1136990</v>
      </c>
      <c r="AN13" s="8">
        <v>1214582</v>
      </c>
      <c r="AO13" s="8">
        <v>1280950</v>
      </c>
      <c r="AP13" s="8">
        <v>1292144</v>
      </c>
      <c r="AQ13" s="8">
        <v>1283174</v>
      </c>
      <c r="AR13" s="8">
        <v>1284701</v>
      </c>
    </row>
    <row r="14" spans="1:45" ht="15" customHeight="1" x14ac:dyDescent="0.25">
      <c r="A14" s="7" t="s">
        <v>41</v>
      </c>
      <c r="B14" s="8">
        <v>335338.03127064521</v>
      </c>
      <c r="C14" s="8">
        <v>363872.0343148206</v>
      </c>
      <c r="D14" s="8">
        <v>387981.40412343346</v>
      </c>
      <c r="E14" s="8">
        <v>420434.16972089087</v>
      </c>
      <c r="F14" s="8">
        <v>445165.36105691292</v>
      </c>
      <c r="G14" s="8">
        <v>451244.33899153437</v>
      </c>
      <c r="H14" s="8">
        <v>483899.66998004075</v>
      </c>
      <c r="I14" s="8">
        <v>502715.05178873136</v>
      </c>
      <c r="J14" s="8">
        <v>561745.58960074279</v>
      </c>
      <c r="K14" s="8">
        <v>624124.28047606372</v>
      </c>
      <c r="L14" s="8">
        <v>696782.0771826125</v>
      </c>
      <c r="M14" s="8">
        <v>777996.90783784492</v>
      </c>
      <c r="N14" s="8">
        <v>848337.39535869448</v>
      </c>
      <c r="O14" s="8">
        <v>895778.90376887261</v>
      </c>
      <c r="P14" s="8">
        <v>942845.43177390378</v>
      </c>
      <c r="Q14" s="8">
        <v>1012998.0622037703</v>
      </c>
      <c r="R14" s="8">
        <v>1118785.8862989114</v>
      </c>
      <c r="S14" s="8">
        <v>1097914</v>
      </c>
      <c r="T14" s="8">
        <v>1122809</v>
      </c>
      <c r="U14" s="8">
        <v>1139830</v>
      </c>
      <c r="V14" s="8">
        <v>1156341</v>
      </c>
      <c r="W14" s="8">
        <v>1157026</v>
      </c>
      <c r="X14" s="8">
        <v>1162588</v>
      </c>
      <c r="Y14" s="8">
        <v>1183834</v>
      </c>
      <c r="Z14" s="8">
        <v>1155742</v>
      </c>
      <c r="AA14" s="8">
        <v>1145404</v>
      </c>
      <c r="AB14" s="8">
        <v>1146969</v>
      </c>
      <c r="AC14" s="8">
        <v>1152195</v>
      </c>
      <c r="AD14" s="8">
        <v>1163783</v>
      </c>
      <c r="AE14" s="8">
        <v>1184853</v>
      </c>
      <c r="AF14" s="8">
        <v>1208822</v>
      </c>
      <c r="AG14" s="8">
        <v>1237410</v>
      </c>
      <c r="AH14" s="8">
        <v>1279456</v>
      </c>
      <c r="AI14" s="8">
        <v>1326901</v>
      </c>
      <c r="AJ14" s="8">
        <v>1378810</v>
      </c>
      <c r="AK14" s="8">
        <v>1445987</v>
      </c>
      <c r="AL14" s="8">
        <v>1530434</v>
      </c>
      <c r="AM14" s="8">
        <v>1629423.0743314847</v>
      </c>
      <c r="AN14" s="8">
        <v>1744433</v>
      </c>
      <c r="AO14" s="8">
        <v>1842772.5792128083</v>
      </c>
      <c r="AP14" s="8">
        <v>1871314</v>
      </c>
      <c r="AQ14" s="8">
        <v>1891500</v>
      </c>
      <c r="AR14" s="8">
        <v>1930600</v>
      </c>
    </row>
    <row r="15" spans="1:45" ht="15" customHeight="1" x14ac:dyDescent="0.25">
      <c r="A15" s="7" t="s">
        <v>42</v>
      </c>
      <c r="B15" s="8"/>
      <c r="C15" s="8">
        <v>784.7</v>
      </c>
      <c r="D15" s="8">
        <v>930.44</v>
      </c>
      <c r="E15" s="8">
        <v>1069.44</v>
      </c>
      <c r="F15" s="8">
        <v>1194.1199999999999</v>
      </c>
      <c r="G15" s="8">
        <v>1401.88</v>
      </c>
      <c r="H15" s="8">
        <v>1866.75</v>
      </c>
      <c r="I15" s="8">
        <v>2127.9</v>
      </c>
      <c r="J15" s="8">
        <v>2358.79</v>
      </c>
      <c r="K15" s="8">
        <v>2602.1</v>
      </c>
      <c r="L15" s="8">
        <v>2819.62</v>
      </c>
      <c r="M15" s="8">
        <v>3095.79</v>
      </c>
      <c r="N15" s="8">
        <v>3697.44</v>
      </c>
      <c r="O15" s="8">
        <v>4714.72</v>
      </c>
      <c r="P15" s="8">
        <v>5837.05</v>
      </c>
      <c r="Q15" s="8">
        <v>7074.2</v>
      </c>
      <c r="R15" s="8">
        <v>8864.33</v>
      </c>
      <c r="S15" s="8">
        <v>11271.87</v>
      </c>
      <c r="T15" s="8">
        <v>15652.2</v>
      </c>
      <c r="U15" s="8">
        <v>21224.7</v>
      </c>
      <c r="V15" s="8">
        <v>26778.1</v>
      </c>
      <c r="W15" s="8">
        <v>34052.199999999997</v>
      </c>
      <c r="X15" s="8">
        <v>45419.8</v>
      </c>
      <c r="Y15" s="8">
        <v>57145</v>
      </c>
      <c r="Z15" s="8">
        <v>69363.3</v>
      </c>
      <c r="AA15" s="8">
        <v>77699.899999999994</v>
      </c>
      <c r="AB15" s="8">
        <v>80558.600000000006</v>
      </c>
      <c r="AC15" s="8">
        <v>80506.642999999996</v>
      </c>
      <c r="AD15" s="8">
        <v>78393</v>
      </c>
      <c r="AE15" s="8">
        <v>74634</v>
      </c>
      <c r="AF15" s="8">
        <v>71054.524999999994</v>
      </c>
      <c r="AG15" s="8">
        <v>69408.471999999994</v>
      </c>
      <c r="AH15" s="8">
        <v>67593</v>
      </c>
      <c r="AI15" s="8">
        <v>61397</v>
      </c>
      <c r="AJ15" s="8">
        <v>58811.849000000002</v>
      </c>
      <c r="AK15" s="8">
        <v>56766</v>
      </c>
      <c r="AL15" s="8">
        <v>52706.781999999999</v>
      </c>
      <c r="AM15" s="8">
        <v>46133</v>
      </c>
      <c r="AN15" s="8">
        <v>30891.014999999999</v>
      </c>
      <c r="AO15" s="8">
        <v>29753.368999999999</v>
      </c>
      <c r="AP15" s="8">
        <v>28456.356</v>
      </c>
      <c r="AQ15" s="8">
        <v>26986.348999999998</v>
      </c>
      <c r="AR15" s="8">
        <v>25654.741999999998</v>
      </c>
    </row>
    <row r="16" spans="1:45" ht="15" customHeight="1" x14ac:dyDescent="0.25">
      <c r="A16" s="7" t="s">
        <v>43</v>
      </c>
      <c r="B16" s="8"/>
      <c r="C16" s="8"/>
      <c r="D16" s="8"/>
      <c r="E16" s="8"/>
      <c r="F16" s="8"/>
      <c r="G16" s="8"/>
      <c r="H16" s="8"/>
      <c r="I16" s="8"/>
      <c r="J16" s="8"/>
      <c r="K16" s="8"/>
      <c r="L16" s="8"/>
      <c r="M16" s="8"/>
      <c r="N16" s="8"/>
      <c r="O16" s="8"/>
      <c r="P16" s="8"/>
      <c r="Q16" s="8"/>
      <c r="R16" s="8"/>
      <c r="S16" s="8">
        <v>715.15495946048395</v>
      </c>
      <c r="T16" s="8">
        <v>1319.62639693287</v>
      </c>
      <c r="U16" s="8">
        <v>3305.97993990436</v>
      </c>
      <c r="V16" s="8">
        <v>5745.8971428571404</v>
      </c>
      <c r="W16" s="8">
        <v>7765.4307435866203</v>
      </c>
      <c r="X16" s="8">
        <v>10564.6158856329</v>
      </c>
      <c r="Y16" s="8">
        <v>13688.297541406801</v>
      </c>
      <c r="Z16" s="8">
        <v>17397.356043826101</v>
      </c>
      <c r="AA16" s="8">
        <v>22345.745001874799</v>
      </c>
      <c r="AB16" s="8">
        <v>22462.703095185301</v>
      </c>
      <c r="AC16" s="8">
        <v>24658.556552085302</v>
      </c>
      <c r="AD16" s="8">
        <v>21950.4800050862</v>
      </c>
      <c r="AE16" s="8">
        <v>19985.4977762573</v>
      </c>
      <c r="AF16" s="8">
        <v>18499.037166711601</v>
      </c>
      <c r="AG16" s="8">
        <v>17146.053047955302</v>
      </c>
      <c r="AH16" s="8">
        <v>14943.2854452753</v>
      </c>
      <c r="AI16" s="8">
        <v>14024.3259297153</v>
      </c>
      <c r="AJ16" s="8">
        <v>13601.6845816479</v>
      </c>
      <c r="AK16" s="8">
        <v>13604.473798990601</v>
      </c>
      <c r="AL16" s="8">
        <v>13715.4580798197</v>
      </c>
      <c r="AM16" s="8">
        <v>13320.7837533321</v>
      </c>
      <c r="AN16" s="8">
        <v>14659.573661258401</v>
      </c>
      <c r="AO16" s="8">
        <v>14204.0711452591</v>
      </c>
      <c r="AP16" s="8">
        <v>14993.0717531594</v>
      </c>
      <c r="AQ16" s="8">
        <v>15450.3464203233</v>
      </c>
      <c r="AR16" s="8">
        <v>17490.924814999998</v>
      </c>
    </row>
    <row r="17" spans="1:45" ht="15" customHeight="1" x14ac:dyDescent="0.25">
      <c r="A17" s="7" t="s">
        <v>44</v>
      </c>
      <c r="B17" s="8"/>
      <c r="C17" s="8"/>
      <c r="D17" s="8"/>
      <c r="E17" s="8"/>
      <c r="F17" s="8"/>
      <c r="G17" s="8"/>
      <c r="H17" s="8"/>
      <c r="I17" s="8">
        <v>6613</v>
      </c>
      <c r="J17" s="8">
        <v>7278</v>
      </c>
      <c r="K17" s="8">
        <v>8220</v>
      </c>
      <c r="L17" s="8">
        <v>9256</v>
      </c>
      <c r="M17" s="8">
        <v>10537</v>
      </c>
      <c r="N17" s="8">
        <v>11938</v>
      </c>
      <c r="O17" s="8">
        <v>13879</v>
      </c>
      <c r="P17" s="8">
        <v>17195</v>
      </c>
      <c r="Q17" s="8">
        <v>20855</v>
      </c>
      <c r="R17" s="8">
        <v>26186</v>
      </c>
      <c r="S17" s="8">
        <v>32546</v>
      </c>
      <c r="T17" s="8">
        <v>38343</v>
      </c>
      <c r="U17" s="8">
        <v>47212</v>
      </c>
      <c r="V17" s="8">
        <v>59621</v>
      </c>
      <c r="W17" s="8">
        <v>77615</v>
      </c>
      <c r="X17" s="8">
        <v>99416</v>
      </c>
      <c r="Y17" s="8">
        <v>123988</v>
      </c>
      <c r="Z17" s="8">
        <v>140562</v>
      </c>
      <c r="AA17" s="8">
        <v>148803</v>
      </c>
      <c r="AB17" s="8">
        <v>147947</v>
      </c>
      <c r="AC17" s="8">
        <v>103043</v>
      </c>
      <c r="AD17" s="8">
        <v>100588</v>
      </c>
      <c r="AE17" s="8">
        <v>97462</v>
      </c>
      <c r="AF17" s="8">
        <v>94862</v>
      </c>
      <c r="AG17" s="8">
        <v>90593</v>
      </c>
      <c r="AH17" s="8">
        <v>87898</v>
      </c>
      <c r="AI17" s="8">
        <v>86195</v>
      </c>
      <c r="AJ17" s="8">
        <v>84045</v>
      </c>
      <c r="AK17" s="8">
        <v>83301</v>
      </c>
      <c r="AL17" s="8">
        <v>81637</v>
      </c>
      <c r="AM17" s="8">
        <v>80891</v>
      </c>
      <c r="AN17" s="8">
        <v>79634</v>
      </c>
      <c r="AO17" s="8">
        <v>78130</v>
      </c>
      <c r="AP17" s="8">
        <v>80213</v>
      </c>
      <c r="AQ17" s="8">
        <v>82519</v>
      </c>
      <c r="AR17" s="8">
        <v>94691</v>
      </c>
    </row>
    <row r="18" spans="1:45" ht="15" customHeight="1" x14ac:dyDescent="0.25">
      <c r="A18" s="7" t="s">
        <v>45</v>
      </c>
      <c r="B18" s="8">
        <v>17419.068079117002</v>
      </c>
      <c r="C18" s="8">
        <v>18926.451426089501</v>
      </c>
      <c r="D18" s="8">
        <v>19790.055248618799</v>
      </c>
      <c r="E18" s="8">
        <v>22500.171010328999</v>
      </c>
      <c r="F18" s="8">
        <v>25926.948201306499</v>
      </c>
      <c r="G18" s="8">
        <v>30719.0908497159</v>
      </c>
      <c r="H18" s="8">
        <v>37175.710849724899</v>
      </c>
      <c r="I18" s="8">
        <v>42828.483502785297</v>
      </c>
      <c r="J18" s="8">
        <v>50064.8340248963</v>
      </c>
      <c r="K18" s="8">
        <v>49512.889854365698</v>
      </c>
      <c r="L18" s="8">
        <v>51262.173580316798</v>
      </c>
      <c r="M18" s="8">
        <v>52129.477885804503</v>
      </c>
      <c r="N18" s="8">
        <v>67659</v>
      </c>
      <c r="O18" s="8">
        <v>70683</v>
      </c>
      <c r="P18" s="8">
        <v>75124</v>
      </c>
      <c r="Q18" s="8">
        <v>65482.874472046802</v>
      </c>
      <c r="R18" s="8">
        <v>80337.84</v>
      </c>
      <c r="S18" s="8">
        <v>96963.01</v>
      </c>
      <c r="T18" s="8">
        <v>107684.27</v>
      </c>
      <c r="U18" s="8">
        <v>131623.14000000001</v>
      </c>
      <c r="V18" s="8">
        <v>154326.81</v>
      </c>
      <c r="W18" s="8">
        <v>184951.48</v>
      </c>
      <c r="X18" s="8">
        <v>217146.72</v>
      </c>
      <c r="Y18" s="8">
        <v>244313.52</v>
      </c>
      <c r="Z18" s="8">
        <v>265453.90000000002</v>
      </c>
      <c r="AA18" s="8">
        <v>264287.58</v>
      </c>
      <c r="AB18" s="8">
        <v>280336.68</v>
      </c>
      <c r="AC18" s="8">
        <v>352111.28</v>
      </c>
      <c r="AD18" s="8">
        <v>367644.81</v>
      </c>
      <c r="AE18" s="8">
        <v>365587.78</v>
      </c>
      <c r="AF18" s="8">
        <v>361390</v>
      </c>
      <c r="AG18" s="8">
        <v>359137.06</v>
      </c>
      <c r="AH18" s="8">
        <v>362332.15999999997</v>
      </c>
      <c r="AI18" s="8">
        <v>369519.74</v>
      </c>
      <c r="AJ18" s="8">
        <v>375424.69</v>
      </c>
      <c r="AK18" s="8">
        <v>378965.69</v>
      </c>
      <c r="AL18" s="8">
        <v>383514.8</v>
      </c>
      <c r="AM18" s="8">
        <v>391515.44</v>
      </c>
      <c r="AN18" s="8">
        <v>409868.16</v>
      </c>
      <c r="AO18" s="8">
        <v>426953.23</v>
      </c>
      <c r="AP18" s="8">
        <v>424650.65</v>
      </c>
      <c r="AQ18" s="8">
        <v>426224</v>
      </c>
      <c r="AR18" s="8">
        <v>440522.6</v>
      </c>
    </row>
    <row r="19" spans="1:45" ht="15" customHeight="1" x14ac:dyDescent="0.25">
      <c r="A19" s="7" t="s">
        <v>46</v>
      </c>
      <c r="B19" s="8"/>
      <c r="C19" s="8"/>
      <c r="D19" s="8"/>
      <c r="E19" s="8"/>
      <c r="F19" s="8"/>
      <c r="G19" s="8"/>
      <c r="H19" s="8"/>
      <c r="I19" s="8"/>
      <c r="J19" s="8"/>
      <c r="K19" s="8"/>
      <c r="L19" s="8"/>
      <c r="M19" s="8"/>
      <c r="N19" s="8"/>
      <c r="O19" s="8"/>
      <c r="P19" s="8"/>
      <c r="Q19" s="8"/>
      <c r="R19" s="8">
        <v>47.901912203135403</v>
      </c>
      <c r="S19" s="8">
        <v>133.03946864754801</v>
      </c>
      <c r="T19" s="8">
        <v>220.031747253623</v>
      </c>
      <c r="U19" s="8">
        <v>389.47757540983599</v>
      </c>
      <c r="V19" s="8">
        <v>693.59522427305501</v>
      </c>
      <c r="W19" s="8">
        <v>1312.4569581277301</v>
      </c>
      <c r="X19" s="8">
        <v>2489.5988070642702</v>
      </c>
      <c r="Y19" s="8">
        <v>4639.41582574943</v>
      </c>
      <c r="Z19" s="8">
        <v>6702.2953768049101</v>
      </c>
      <c r="AA19" s="8">
        <v>7191.9055668436704</v>
      </c>
      <c r="AB19" s="8">
        <v>6870.4788248217201</v>
      </c>
      <c r="AC19" s="8">
        <v>6558.72761111206</v>
      </c>
      <c r="AD19" s="8">
        <v>5990.7171843074302</v>
      </c>
      <c r="AE19" s="8">
        <v>5334.2041308814396</v>
      </c>
      <c r="AF19" s="8">
        <v>5061.8664663263198</v>
      </c>
      <c r="AG19" s="8">
        <v>4702.9109230000004</v>
      </c>
      <c r="AH19" s="8">
        <v>4503</v>
      </c>
      <c r="AI19" s="8">
        <v>4412</v>
      </c>
      <c r="AJ19" s="8">
        <v>4362.2</v>
      </c>
      <c r="AK19" s="8">
        <v>4102</v>
      </c>
      <c r="AL19" s="8">
        <v>4177.3</v>
      </c>
      <c r="AM19" s="8">
        <v>4178.3999999999996</v>
      </c>
      <c r="AN19" s="8">
        <v>4505</v>
      </c>
      <c r="AO19" s="8">
        <v>4713.3999999999996</v>
      </c>
      <c r="AP19" s="8">
        <v>4790.3999999999996</v>
      </c>
      <c r="AQ19" s="8">
        <v>5053</v>
      </c>
      <c r="AR19" s="8">
        <v>5556</v>
      </c>
    </row>
    <row r="20" spans="1:45" ht="15" customHeight="1" x14ac:dyDescent="0.25">
      <c r="A20" s="7" t="s">
        <v>47</v>
      </c>
      <c r="B20" s="8"/>
      <c r="C20" s="8"/>
      <c r="D20" s="8"/>
      <c r="E20" s="8"/>
      <c r="F20" s="8"/>
      <c r="G20" s="8"/>
      <c r="H20" s="8"/>
      <c r="I20" s="8"/>
      <c r="J20" s="8"/>
      <c r="K20" s="8"/>
      <c r="L20" s="8"/>
      <c r="M20" s="8"/>
      <c r="N20" s="8"/>
      <c r="O20" s="8"/>
      <c r="P20" s="8"/>
      <c r="Q20" s="8"/>
      <c r="R20" s="8"/>
      <c r="S20" s="8"/>
      <c r="T20" s="8"/>
      <c r="U20" s="8"/>
      <c r="V20" s="8"/>
      <c r="W20" s="8">
        <v>999</v>
      </c>
      <c r="X20" s="8">
        <v>1875</v>
      </c>
      <c r="Y20" s="8">
        <v>3002</v>
      </c>
      <c r="Z20" s="8">
        <v>4860</v>
      </c>
      <c r="AA20" s="8">
        <v>6069</v>
      </c>
      <c r="AB20" s="8">
        <v>6038</v>
      </c>
      <c r="AC20" s="8">
        <v>5995</v>
      </c>
      <c r="AD20" s="8">
        <v>5945</v>
      </c>
      <c r="AE20" s="8">
        <v>5884</v>
      </c>
      <c r="AF20" s="8">
        <v>5901</v>
      </c>
      <c r="AG20" s="8">
        <v>6006</v>
      </c>
      <c r="AH20" s="8">
        <v>6179</v>
      </c>
      <c r="AI20" s="8">
        <v>6597</v>
      </c>
      <c r="AJ20" s="8">
        <v>7194</v>
      </c>
      <c r="AK20" s="8">
        <v>7786</v>
      </c>
      <c r="AL20" s="8">
        <v>8457</v>
      </c>
      <c r="AM20" s="8">
        <v>9176</v>
      </c>
      <c r="AN20" s="8">
        <v>10237</v>
      </c>
      <c r="AO20" s="8">
        <v>11471</v>
      </c>
      <c r="AP20" s="8">
        <v>12174</v>
      </c>
      <c r="AQ20" s="8">
        <v>12670</v>
      </c>
      <c r="AR20" s="8">
        <v>15160</v>
      </c>
    </row>
    <row r="21" spans="1:45" ht="15" customHeight="1" x14ac:dyDescent="0.25">
      <c r="A21" s="7" t="s">
        <v>48</v>
      </c>
      <c r="B21" s="8"/>
      <c r="C21" s="8"/>
      <c r="D21" s="8"/>
      <c r="E21" s="8"/>
      <c r="F21" s="8"/>
      <c r="G21" s="8"/>
      <c r="H21" s="8"/>
      <c r="I21" s="8"/>
      <c r="J21" s="8"/>
      <c r="K21" s="8"/>
      <c r="L21" s="8"/>
      <c r="M21" s="8"/>
      <c r="N21" s="8"/>
      <c r="O21" s="8"/>
      <c r="P21" s="8"/>
      <c r="Q21" s="8"/>
      <c r="R21" s="8"/>
      <c r="S21" s="8">
        <v>5494</v>
      </c>
      <c r="T21" s="8">
        <v>6157</v>
      </c>
      <c r="U21" s="8">
        <v>6647</v>
      </c>
      <c r="V21" s="8">
        <v>8291</v>
      </c>
      <c r="W21" s="8">
        <v>9335</v>
      </c>
      <c r="X21" s="8">
        <v>10586</v>
      </c>
      <c r="Y21" s="8">
        <v>12018</v>
      </c>
      <c r="Z21" s="8">
        <v>14676</v>
      </c>
      <c r="AA21" s="8">
        <v>15940</v>
      </c>
      <c r="AB21" s="8">
        <v>17077</v>
      </c>
      <c r="AC21" s="8">
        <v>18591</v>
      </c>
      <c r="AD21" s="8">
        <v>20255</v>
      </c>
      <c r="AE21" s="8">
        <v>21715</v>
      </c>
      <c r="AF21" s="8">
        <v>23389</v>
      </c>
      <c r="AG21" s="8">
        <v>25038</v>
      </c>
      <c r="AH21" s="8">
        <v>26599</v>
      </c>
      <c r="AI21" s="8">
        <v>28314</v>
      </c>
      <c r="AJ21" s="8">
        <v>30656</v>
      </c>
      <c r="AK21" s="8">
        <v>33062</v>
      </c>
      <c r="AL21" s="8">
        <v>35651</v>
      </c>
      <c r="AM21" s="8">
        <v>38957</v>
      </c>
      <c r="AN21" s="8">
        <v>42464</v>
      </c>
      <c r="AO21" s="8">
        <v>44596</v>
      </c>
      <c r="AP21" s="8">
        <v>43942</v>
      </c>
      <c r="AQ21" s="8">
        <v>43820</v>
      </c>
      <c r="AR21" s="8">
        <v>42735</v>
      </c>
    </row>
    <row r="22" spans="1:45" ht="15" customHeight="1" x14ac:dyDescent="0.25">
      <c r="A22" s="7" t="s">
        <v>49</v>
      </c>
      <c r="B22" s="8"/>
      <c r="C22" s="8"/>
      <c r="D22" s="8"/>
      <c r="E22" s="8"/>
      <c r="F22" s="8"/>
      <c r="G22" s="8"/>
      <c r="H22" s="8"/>
      <c r="I22" s="8"/>
      <c r="J22" s="8">
        <v>29</v>
      </c>
      <c r="K22" s="8">
        <v>35</v>
      </c>
      <c r="L22" s="8">
        <v>136</v>
      </c>
      <c r="M22" s="8">
        <v>149</v>
      </c>
      <c r="N22" s="8">
        <v>212</v>
      </c>
      <c r="O22" s="8">
        <v>285</v>
      </c>
      <c r="P22" s="8">
        <v>327</v>
      </c>
      <c r="Q22" s="8">
        <v>379</v>
      </c>
      <c r="R22" s="8">
        <v>291.54179715731198</v>
      </c>
      <c r="S22" s="8">
        <v>336.91533742331302</v>
      </c>
      <c r="T22" s="8">
        <v>767.95693540310504</v>
      </c>
      <c r="U22" s="8">
        <v>877.867049258728</v>
      </c>
      <c r="V22" s="8">
        <v>1030.2</v>
      </c>
      <c r="W22" s="8">
        <v>1255.7</v>
      </c>
      <c r="X22" s="8">
        <v>1521.4</v>
      </c>
      <c r="Y22" s="8">
        <v>1769.9</v>
      </c>
      <c r="Z22" s="8">
        <v>2014.9</v>
      </c>
      <c r="AA22" s="8">
        <v>2219.8000000000002</v>
      </c>
      <c r="AB22" s="8">
        <v>2457.8000000000002</v>
      </c>
      <c r="AC22" s="8">
        <v>2666</v>
      </c>
      <c r="AD22" s="8">
        <v>2892.9</v>
      </c>
      <c r="AE22" s="8">
        <v>3088.2</v>
      </c>
      <c r="AF22" s="8">
        <v>3278.4</v>
      </c>
      <c r="AG22" s="8">
        <v>3592</v>
      </c>
      <c r="AH22" s="8">
        <v>3905</v>
      </c>
      <c r="AI22" s="8">
        <v>4204</v>
      </c>
      <c r="AJ22" s="8">
        <v>4548</v>
      </c>
      <c r="AK22" s="8">
        <v>4949</v>
      </c>
      <c r="AL22" s="8">
        <v>5459</v>
      </c>
      <c r="AM22" s="8">
        <v>5824</v>
      </c>
      <c r="AN22" s="8">
        <v>6459</v>
      </c>
      <c r="AO22" s="8">
        <v>7910</v>
      </c>
      <c r="AP22" s="8">
        <v>8353</v>
      </c>
      <c r="AQ22" s="8">
        <v>8170</v>
      </c>
      <c r="AR22" s="8">
        <v>8882.0867109999999</v>
      </c>
      <c r="AS22" s="26"/>
    </row>
    <row r="23" spans="1:45" ht="15" customHeight="1" x14ac:dyDescent="0.25">
      <c r="A23" s="7" t="s">
        <v>50</v>
      </c>
      <c r="B23" s="8"/>
      <c r="C23" s="8"/>
      <c r="D23" s="8"/>
      <c r="E23" s="8"/>
      <c r="F23" s="8"/>
      <c r="G23" s="8"/>
      <c r="H23" s="8"/>
      <c r="I23" s="8"/>
      <c r="J23" s="8"/>
      <c r="K23" s="8"/>
      <c r="L23" s="8"/>
      <c r="M23" s="8"/>
      <c r="N23" s="8">
        <v>189478</v>
      </c>
      <c r="O23" s="8">
        <v>209994</v>
      </c>
      <c r="P23" s="8">
        <v>237024</v>
      </c>
      <c r="Q23" s="8">
        <v>274673</v>
      </c>
      <c r="R23" s="8">
        <v>314726</v>
      </c>
      <c r="S23" s="8">
        <v>349592</v>
      </c>
      <c r="T23" s="8">
        <v>382875</v>
      </c>
      <c r="U23" s="8">
        <v>417227</v>
      </c>
      <c r="V23" s="8">
        <v>457229</v>
      </c>
      <c r="W23" s="8">
        <v>489965</v>
      </c>
      <c r="X23" s="8">
        <v>525942</v>
      </c>
      <c r="Y23" s="8">
        <v>564045</v>
      </c>
      <c r="Z23" s="8">
        <v>603899</v>
      </c>
      <c r="AA23" s="8">
        <v>636343</v>
      </c>
      <c r="AB23" s="8">
        <v>668193</v>
      </c>
      <c r="AC23" s="8">
        <v>687594</v>
      </c>
      <c r="AD23" s="8">
        <v>699148</v>
      </c>
      <c r="AE23" s="8">
        <v>705172</v>
      </c>
      <c r="AF23" s="8">
        <v>695175</v>
      </c>
      <c r="AG23" s="8">
        <v>696303</v>
      </c>
      <c r="AH23" s="8">
        <v>703901</v>
      </c>
      <c r="AI23" s="8">
        <v>715680</v>
      </c>
      <c r="AJ23" s="8">
        <v>726602</v>
      </c>
      <c r="AK23" s="8">
        <v>740431</v>
      </c>
      <c r="AL23" s="8">
        <v>751902</v>
      </c>
      <c r="AM23" s="8">
        <v>769655</v>
      </c>
      <c r="AN23" s="8">
        <v>806818</v>
      </c>
      <c r="AO23" s="8">
        <v>836390</v>
      </c>
      <c r="AP23" s="8">
        <v>854472</v>
      </c>
      <c r="AQ23" s="8">
        <v>890132</v>
      </c>
      <c r="AR23" s="8">
        <v>935946</v>
      </c>
    </row>
    <row r="24" spans="1:45" ht="15" customHeight="1" x14ac:dyDescent="0.25">
      <c r="A24" s="7" t="s">
        <v>51</v>
      </c>
      <c r="B24" s="8"/>
      <c r="C24" s="8"/>
      <c r="D24" s="8"/>
      <c r="E24" s="8"/>
      <c r="F24" s="8"/>
      <c r="G24" s="8"/>
      <c r="H24" s="8"/>
      <c r="I24" s="8"/>
      <c r="J24" s="8"/>
      <c r="K24" s="8"/>
      <c r="L24" s="8"/>
      <c r="M24" s="8"/>
      <c r="N24" s="8"/>
      <c r="O24" s="8">
        <v>1946.0159908028299</v>
      </c>
      <c r="P24" s="8">
        <v>2036.6562985774699</v>
      </c>
      <c r="Q24" s="8">
        <v>2252.07003181762</v>
      </c>
      <c r="R24" s="8">
        <v>2744.7130624024198</v>
      </c>
      <c r="S24" s="8">
        <v>3967.6163864078599</v>
      </c>
      <c r="T24" s="8">
        <v>5764.0042482503204</v>
      </c>
      <c r="U24" s="8">
        <v>7060.9737128635898</v>
      </c>
      <c r="V24" s="8">
        <v>6290.1873710627597</v>
      </c>
      <c r="W24" s="8">
        <v>8766.6054596645808</v>
      </c>
      <c r="X24" s="8">
        <v>13167.361658031101</v>
      </c>
      <c r="Y24" s="8">
        <v>20479.5711302532</v>
      </c>
      <c r="Z24" s="8">
        <v>32732.9778767219</v>
      </c>
      <c r="AA24" s="8">
        <v>46573.365836041899</v>
      </c>
      <c r="AB24" s="8">
        <v>52545.148982823703</v>
      </c>
      <c r="AC24" s="8">
        <v>67525.915723270504</v>
      </c>
      <c r="AD24" s="8">
        <v>71883.135486765401</v>
      </c>
      <c r="AE24" s="8">
        <v>79434.020618556693</v>
      </c>
      <c r="AF24" s="8">
        <v>80812.3149507739</v>
      </c>
      <c r="AG24" s="8">
        <v>82555.040718899196</v>
      </c>
      <c r="AH24" s="8">
        <v>88389.581603696206</v>
      </c>
      <c r="AI24" s="8">
        <v>89591.541845225904</v>
      </c>
      <c r="AJ24" s="8">
        <v>93111.231505865493</v>
      </c>
      <c r="AK24" s="8">
        <v>96727.671223322599</v>
      </c>
      <c r="AL24" s="8">
        <v>104146.44075361799</v>
      </c>
      <c r="AM24" s="8">
        <v>104606.76031317899</v>
      </c>
      <c r="AN24" s="8">
        <v>111423.372707694</v>
      </c>
      <c r="AO24" s="8">
        <v>106166.039993164</v>
      </c>
      <c r="AP24" s="8">
        <v>110594.563659408</v>
      </c>
      <c r="AQ24" s="8">
        <v>110593</v>
      </c>
      <c r="AR24" s="8">
        <v>121584.38261099999</v>
      </c>
    </row>
    <row r="25" spans="1:45" ht="15" customHeight="1" x14ac:dyDescent="0.25">
      <c r="A25" s="7" t="s">
        <v>52</v>
      </c>
      <c r="B25" s="8"/>
      <c r="C25" s="8"/>
      <c r="D25" s="8"/>
      <c r="E25" s="8"/>
      <c r="F25" s="8"/>
      <c r="G25" s="8"/>
      <c r="H25" s="8"/>
      <c r="I25" s="8"/>
      <c r="J25" s="8"/>
      <c r="K25" s="8"/>
      <c r="L25" s="8"/>
      <c r="M25" s="8"/>
      <c r="N25" s="8"/>
      <c r="O25" s="8"/>
      <c r="P25" s="8"/>
      <c r="Q25" s="8"/>
      <c r="R25" s="8">
        <v>42180</v>
      </c>
      <c r="S25" s="8">
        <v>50735</v>
      </c>
      <c r="T25" s="8">
        <v>57365</v>
      </c>
      <c r="U25" s="8">
        <v>64838</v>
      </c>
      <c r="V25" s="8">
        <v>66425</v>
      </c>
      <c r="W25" s="8">
        <v>71101</v>
      </c>
      <c r="X25" s="8">
        <v>79452</v>
      </c>
      <c r="Y25" s="8">
        <v>91896</v>
      </c>
      <c r="Z25" s="8">
        <v>101094</v>
      </c>
      <c r="AA25" s="8">
        <v>105209</v>
      </c>
      <c r="AB25" s="8">
        <v>110685</v>
      </c>
      <c r="AC25" s="8">
        <v>114515</v>
      </c>
      <c r="AD25" s="8">
        <v>113916</v>
      </c>
      <c r="AE25" s="8">
        <v>110520</v>
      </c>
      <c r="AF25" s="8">
        <v>106585</v>
      </c>
      <c r="AG25" s="8">
        <v>102469</v>
      </c>
      <c r="AH25" s="8">
        <v>98516</v>
      </c>
      <c r="AI25" s="8">
        <v>95377</v>
      </c>
      <c r="AJ25" s="8">
        <v>94093</v>
      </c>
      <c r="AK25" s="8">
        <v>93952</v>
      </c>
      <c r="AL25" s="8">
        <v>93846</v>
      </c>
      <c r="AM25" s="8">
        <v>96176</v>
      </c>
      <c r="AN25" s="8">
        <v>98149</v>
      </c>
      <c r="AO25" s="8">
        <v>101700.1</v>
      </c>
      <c r="AP25" s="8">
        <v>100370</v>
      </c>
      <c r="AQ25" s="8">
        <v>104105.1</v>
      </c>
      <c r="AR25" s="8">
        <v>108828.27499999999</v>
      </c>
    </row>
    <row r="26" spans="1:45" ht="15" customHeight="1" x14ac:dyDescent="0.25">
      <c r="A26" s="7" t="s">
        <v>53</v>
      </c>
      <c r="B26" s="8"/>
      <c r="C26" s="8"/>
      <c r="D26" s="8"/>
      <c r="E26" s="8"/>
      <c r="F26" s="8"/>
      <c r="G26" s="8"/>
      <c r="H26" s="8"/>
      <c r="I26" s="8"/>
      <c r="J26" s="8"/>
      <c r="K26" s="8"/>
      <c r="L26" s="8"/>
      <c r="M26" s="8"/>
      <c r="N26" s="8"/>
      <c r="O26" s="8"/>
      <c r="P26" s="8"/>
      <c r="Q26" s="8"/>
      <c r="R26" s="8"/>
      <c r="S26" s="8"/>
      <c r="T26" s="8"/>
      <c r="U26" s="8"/>
      <c r="V26" s="8"/>
      <c r="W26" s="8">
        <v>285.87163663293001</v>
      </c>
      <c r="X26" s="8">
        <v>766</v>
      </c>
      <c r="Y26" s="8">
        <v>2176</v>
      </c>
      <c r="Z26" s="8">
        <v>4202.5306413216204</v>
      </c>
      <c r="AA26" s="8">
        <v>5270.1932473689703</v>
      </c>
      <c r="AB26" s="8">
        <v>5733.4812797814102</v>
      </c>
      <c r="AC26" s="8">
        <v>6762.7350806587101</v>
      </c>
      <c r="AD26" s="8">
        <v>7595.5481167786402</v>
      </c>
      <c r="AE26" s="8">
        <v>8766.9667314312501</v>
      </c>
      <c r="AF26" s="8">
        <v>9256.7721332143592</v>
      </c>
      <c r="AG26" s="8">
        <v>10104.5704621518</v>
      </c>
      <c r="AH26" s="8">
        <v>11521.5398504733</v>
      </c>
      <c r="AI26" s="8">
        <v>12892.7544632875</v>
      </c>
      <c r="AJ26" s="8">
        <v>14262.1282744651</v>
      </c>
      <c r="AK26" s="8">
        <v>15784.6985286993</v>
      </c>
      <c r="AL26" s="8">
        <v>16998.853165275701</v>
      </c>
      <c r="AM26" s="8">
        <v>18354.0612244693</v>
      </c>
      <c r="AN26" s="8">
        <v>20346.8801652203</v>
      </c>
      <c r="AO26" s="8">
        <v>21431.618030675701</v>
      </c>
      <c r="AP26" s="8">
        <v>21217.678893607001</v>
      </c>
      <c r="AQ26" s="8">
        <v>22129.044072559998</v>
      </c>
      <c r="AR26" s="8">
        <v>23016.974891000002</v>
      </c>
    </row>
    <row r="27" spans="1:45" ht="15" customHeight="1" x14ac:dyDescent="0.25">
      <c r="A27" s="7" t="s">
        <v>54</v>
      </c>
      <c r="B27" s="8"/>
      <c r="C27" s="8"/>
      <c r="D27" s="8"/>
      <c r="E27" s="8"/>
      <c r="F27" s="8"/>
      <c r="G27" s="8"/>
      <c r="H27" s="8"/>
      <c r="I27" s="8"/>
      <c r="J27" s="8"/>
      <c r="K27" s="8"/>
      <c r="L27" s="8"/>
      <c r="M27" s="8"/>
      <c r="N27" s="8"/>
      <c r="O27" s="8"/>
      <c r="P27" s="8"/>
      <c r="Q27" s="8"/>
      <c r="R27" s="8"/>
      <c r="S27" s="8"/>
      <c r="T27" s="8"/>
      <c r="U27" s="8">
        <v>1010.9148826533</v>
      </c>
      <c r="V27" s="8">
        <v>1415.34021065825</v>
      </c>
      <c r="W27" s="8">
        <v>2196.2920393783402</v>
      </c>
      <c r="X27" s="8">
        <v>3077.7999430037098</v>
      </c>
      <c r="Y27" s="8">
        <v>5209</v>
      </c>
      <c r="Z27" s="8">
        <v>6773</v>
      </c>
      <c r="AA27" s="8">
        <v>8536</v>
      </c>
      <c r="AB27" s="8">
        <v>9469</v>
      </c>
      <c r="AC27" s="8">
        <v>10849</v>
      </c>
      <c r="AD27" s="8">
        <v>12320</v>
      </c>
      <c r="AE27" s="8">
        <v>13701</v>
      </c>
      <c r="AF27" s="8">
        <v>15304</v>
      </c>
      <c r="AG27" s="8">
        <v>17364</v>
      </c>
      <c r="AH27" s="8">
        <v>19714</v>
      </c>
      <c r="AI27" s="8">
        <v>22508</v>
      </c>
      <c r="AJ27" s="8">
        <v>25383</v>
      </c>
      <c r="AK27" s="8">
        <v>28271</v>
      </c>
      <c r="AL27" s="8">
        <v>31001</v>
      </c>
      <c r="AM27" s="8">
        <v>33787</v>
      </c>
      <c r="AN27" s="8">
        <v>37677</v>
      </c>
      <c r="AO27" s="8">
        <v>41602</v>
      </c>
      <c r="AP27" s="8">
        <v>39035</v>
      </c>
      <c r="AQ27" s="8">
        <v>40748.949999999997</v>
      </c>
      <c r="AR27" s="8">
        <v>43758.83</v>
      </c>
    </row>
    <row r="28" spans="1:45" ht="15" customHeight="1" x14ac:dyDescent="0.25">
      <c r="A28" s="7" t="s">
        <v>55</v>
      </c>
      <c r="B28" s="8"/>
      <c r="C28" s="8"/>
      <c r="D28" s="8"/>
      <c r="E28" s="8"/>
      <c r="F28" s="8"/>
      <c r="G28" s="8"/>
      <c r="H28" s="8"/>
      <c r="I28" s="8"/>
      <c r="J28" s="8"/>
      <c r="K28" s="8"/>
      <c r="L28" s="8"/>
      <c r="M28" s="8"/>
      <c r="N28" s="8"/>
      <c r="O28" s="8"/>
      <c r="P28" s="8"/>
      <c r="Q28" s="8"/>
      <c r="R28" s="8">
        <v>52</v>
      </c>
      <c r="S28" s="8">
        <v>64.9444310126961</v>
      </c>
      <c r="T28" s="8">
        <v>98.616211338206298</v>
      </c>
      <c r="U28" s="8">
        <v>200.635376673796</v>
      </c>
      <c r="V28" s="8">
        <v>262.65744754916</v>
      </c>
      <c r="W28" s="8">
        <v>799.83269898364597</v>
      </c>
      <c r="X28" s="8">
        <v>1368.0176983762599</v>
      </c>
      <c r="Y28" s="8">
        <v>1956.13105175292</v>
      </c>
      <c r="Z28" s="8">
        <v>2670</v>
      </c>
      <c r="AA28" s="8">
        <v>3398</v>
      </c>
      <c r="AB28" s="8">
        <v>3933</v>
      </c>
      <c r="AC28" s="8">
        <v>4844</v>
      </c>
      <c r="AD28" s="8">
        <v>5164</v>
      </c>
      <c r="AE28" s="8">
        <v>5259</v>
      </c>
      <c r="AF28" s="8">
        <v>5307</v>
      </c>
      <c r="AG28" s="8">
        <v>5348</v>
      </c>
      <c r="AH28" s="8">
        <v>5525</v>
      </c>
      <c r="AI28" s="8">
        <v>5717</v>
      </c>
      <c r="AJ28" s="8">
        <v>5976</v>
      </c>
      <c r="AK28" s="8">
        <v>6239</v>
      </c>
      <c r="AL28" s="8">
        <v>6587</v>
      </c>
      <c r="AM28" s="8">
        <v>6862</v>
      </c>
      <c r="AN28" s="8">
        <v>7479</v>
      </c>
      <c r="AO28" s="8">
        <v>8215</v>
      </c>
      <c r="AP28" s="8">
        <v>8272</v>
      </c>
      <c r="AQ28" s="8">
        <v>8598</v>
      </c>
      <c r="AR28" s="8">
        <v>8991.2824999999993</v>
      </c>
    </row>
    <row r="29" spans="1:45" ht="15" customHeight="1" x14ac:dyDescent="0.25">
      <c r="A29" s="7" t="s">
        <v>56</v>
      </c>
      <c r="B29" s="8">
        <v>14415.686274509801</v>
      </c>
      <c r="C29" s="8">
        <v>17002.4492375761</v>
      </c>
      <c r="D29" s="8">
        <v>19145.3123790354</v>
      </c>
      <c r="E29" s="8">
        <v>21468.063436636101</v>
      </c>
      <c r="F29" s="8">
        <v>22129</v>
      </c>
      <c r="G29" s="8">
        <v>28710</v>
      </c>
      <c r="H29" s="8">
        <v>36271</v>
      </c>
      <c r="I29" s="8">
        <v>44469</v>
      </c>
      <c r="J29" s="8">
        <v>50810</v>
      </c>
      <c r="K29" s="8">
        <v>56802</v>
      </c>
      <c r="L29" s="8">
        <v>55353</v>
      </c>
      <c r="M29" s="8">
        <v>67109</v>
      </c>
      <c r="N29" s="8">
        <v>74201</v>
      </c>
      <c r="O29" s="8">
        <v>86173</v>
      </c>
      <c r="P29" s="8">
        <v>104294</v>
      </c>
      <c r="Q29" s="8">
        <v>128328</v>
      </c>
      <c r="R29" s="8">
        <v>132270.63200000001</v>
      </c>
      <c r="S29" s="8">
        <v>160819.20000000001</v>
      </c>
      <c r="T29" s="8">
        <v>189362.25599999999</v>
      </c>
      <c r="U29" s="8">
        <v>215793.39199999999</v>
      </c>
      <c r="V29" s="8">
        <v>253772.976</v>
      </c>
      <c r="W29" s="8">
        <v>307765.66399999999</v>
      </c>
      <c r="X29" s="8">
        <v>415265.40299999999</v>
      </c>
      <c r="Y29" s="8">
        <v>509144.10200000001</v>
      </c>
      <c r="Z29" s="8">
        <v>580721.58700000006</v>
      </c>
      <c r="AA29" s="8">
        <v>611483.277</v>
      </c>
      <c r="AB29" s="8">
        <v>611813.28700000001</v>
      </c>
      <c r="AC29" s="8">
        <v>620433.32900000003</v>
      </c>
      <c r="AD29" s="8">
        <v>612657.43500000006</v>
      </c>
      <c r="AE29" s="8">
        <v>594405.02</v>
      </c>
      <c r="AF29" s="8">
        <v>569692.44099999999</v>
      </c>
      <c r="AG29" s="8">
        <v>552613.36300000001</v>
      </c>
      <c r="AH29" s="8">
        <v>526104.924</v>
      </c>
      <c r="AI29" s="8">
        <v>511253.15399999998</v>
      </c>
      <c r="AJ29" s="8">
        <v>497711.43</v>
      </c>
      <c r="AK29" s="8">
        <v>494459.43199999997</v>
      </c>
      <c r="AL29" s="8">
        <v>487560.56699999998</v>
      </c>
      <c r="AM29" s="8">
        <v>481913.45199999999</v>
      </c>
      <c r="AN29" s="8">
        <v>487145.98599999998</v>
      </c>
      <c r="AO29" s="8">
        <v>486889.99400000001</v>
      </c>
      <c r="AP29" s="8">
        <v>471915</v>
      </c>
      <c r="AQ29" s="8">
        <v>474500.61499999999</v>
      </c>
      <c r="AR29" s="8">
        <v>491547.63900000002</v>
      </c>
    </row>
    <row r="30" spans="1:45" ht="15.75" customHeight="1" thickBot="1" x14ac:dyDescent="0.3">
      <c r="A30" s="10" t="s">
        <v>57</v>
      </c>
      <c r="B30" s="11"/>
      <c r="C30" s="11"/>
      <c r="D30" s="11"/>
      <c r="E30" s="11"/>
      <c r="F30" s="11"/>
      <c r="G30" s="11"/>
      <c r="H30" s="11"/>
      <c r="I30" s="11">
        <v>85507.167071858305</v>
      </c>
      <c r="J30" s="11">
        <v>103272.395371936</v>
      </c>
      <c r="K30" s="11">
        <v>97300.330881923102</v>
      </c>
      <c r="L30" s="11">
        <v>96408.95412907</v>
      </c>
      <c r="M30" s="11">
        <v>98488.882280201302</v>
      </c>
      <c r="N30" s="11">
        <v>106601.65344641299</v>
      </c>
      <c r="O30" s="11">
        <v>109417.894948645</v>
      </c>
      <c r="P30" s="11">
        <v>107650.88146252101</v>
      </c>
      <c r="Q30" s="11">
        <v>99135.436966367095</v>
      </c>
      <c r="R30" s="11">
        <v>110385.92508513101</v>
      </c>
      <c r="S30" s="11">
        <v>118828.402366864</v>
      </c>
      <c r="T30" s="11">
        <v>122274.545219972</v>
      </c>
      <c r="U30" s="11">
        <v>124257.05794948</v>
      </c>
      <c r="V30" s="11">
        <v>134383.25991189401</v>
      </c>
      <c r="W30" s="11">
        <v>163712.83155222499</v>
      </c>
      <c r="X30" s="11">
        <v>176550.75344304199</v>
      </c>
      <c r="Y30" s="11">
        <v>205209.703044113</v>
      </c>
      <c r="Z30" s="11">
        <v>217880.845204682</v>
      </c>
      <c r="AA30" s="11">
        <v>206210.22352916299</v>
      </c>
      <c r="AB30" s="11">
        <v>238424.16368523199</v>
      </c>
      <c r="AC30" s="11">
        <v>292262.610006581</v>
      </c>
      <c r="AD30" s="11">
        <v>308498.41319355898</v>
      </c>
      <c r="AE30" s="11">
        <v>334922.29132929398</v>
      </c>
      <c r="AF30" s="11">
        <v>340379.28821539402</v>
      </c>
      <c r="AG30" s="11">
        <v>339152.27938902302</v>
      </c>
      <c r="AH30" s="11">
        <v>375277.490168127</v>
      </c>
      <c r="AI30" s="11">
        <v>386999.51510075899</v>
      </c>
      <c r="AJ30" s="11">
        <v>401976.62912696297</v>
      </c>
      <c r="AK30" s="11">
        <v>409876.39231384301</v>
      </c>
      <c r="AL30" s="11">
        <v>423397.48339204298</v>
      </c>
      <c r="AM30" s="11">
        <v>469090.87746031099</v>
      </c>
      <c r="AN30" s="11">
        <v>485635</v>
      </c>
      <c r="AO30" s="11">
        <v>470047.631984031</v>
      </c>
      <c r="AP30" s="11">
        <v>476323.12457642402</v>
      </c>
      <c r="AQ30" s="11">
        <v>466702.31252339698</v>
      </c>
      <c r="AR30" s="11">
        <v>506935.67482299998</v>
      </c>
    </row>
    <row r="31" spans="1:45" ht="15.75" customHeight="1" thickBot="1" x14ac:dyDescent="0.3">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5" ht="15" customHeight="1" x14ac:dyDescent="0.25">
      <c r="A32" s="4" t="s">
        <v>58</v>
      </c>
      <c r="B32" s="5"/>
      <c r="C32" s="5"/>
      <c r="D32" s="5"/>
      <c r="E32" s="5"/>
      <c r="F32" s="5"/>
      <c r="G32" s="5"/>
      <c r="H32" s="5"/>
      <c r="I32" s="5"/>
      <c r="J32" s="5"/>
      <c r="K32" s="5"/>
      <c r="L32" s="5"/>
      <c r="M32" s="5"/>
      <c r="N32" s="5"/>
      <c r="O32" s="5"/>
      <c r="P32" s="5"/>
      <c r="Q32" s="5"/>
      <c r="R32" s="5"/>
      <c r="S32" s="5">
        <v>2203984.75972099</v>
      </c>
      <c r="T32" s="5">
        <v>2370032.2217006902</v>
      </c>
      <c r="U32" s="5">
        <v>2535965.0176769602</v>
      </c>
      <c r="V32" s="5">
        <v>2724002.20723395</v>
      </c>
      <c r="W32" s="5">
        <v>2950640.0764760799</v>
      </c>
      <c r="X32" s="5">
        <v>3272322.4999980801</v>
      </c>
      <c r="Y32" s="5">
        <v>3612605.2973397998</v>
      </c>
      <c r="Z32" s="5">
        <v>3863994.5436989302</v>
      </c>
      <c r="AA32" s="5">
        <v>4020001.76025433</v>
      </c>
      <c r="AB32" s="5">
        <v>4123970.8742442201</v>
      </c>
      <c r="AC32" s="5">
        <v>4278511.9868687196</v>
      </c>
      <c r="AD32" s="5">
        <v>4376043.3631543098</v>
      </c>
      <c r="AE32" s="5">
        <v>4420965.6978215296</v>
      </c>
      <c r="AF32" s="5">
        <v>4353467.9579492798</v>
      </c>
      <c r="AG32" s="5">
        <v>4389098.9059229996</v>
      </c>
      <c r="AH32" s="5">
        <v>4462590.2686280198</v>
      </c>
      <c r="AI32" s="5">
        <v>4559505.6940000001</v>
      </c>
      <c r="AJ32" s="5">
        <v>4689983.4550890001</v>
      </c>
      <c r="AK32" s="5">
        <v>4847041.7220000001</v>
      </c>
      <c r="AL32" s="5">
        <v>5036225.9192709997</v>
      </c>
      <c r="AM32" s="5">
        <v>5235596.1663314803</v>
      </c>
      <c r="AN32" s="5">
        <v>5512438.4610000001</v>
      </c>
      <c r="AO32" s="5">
        <v>5757901.1722128103</v>
      </c>
      <c r="AP32" s="5">
        <v>5803830.3386625396</v>
      </c>
      <c r="AQ32" s="5">
        <v>5845987.3094561901</v>
      </c>
      <c r="AR32" s="5">
        <v>5903907.3094561901</v>
      </c>
      <c r="AS32" s="13"/>
    </row>
    <row r="33" spans="1:45" ht="15.75" customHeight="1" thickBot="1" x14ac:dyDescent="0.3">
      <c r="A33" s="10" t="s">
        <v>59</v>
      </c>
      <c r="B33" s="11"/>
      <c r="C33" s="11"/>
      <c r="D33" s="11"/>
      <c r="E33" s="11"/>
      <c r="F33" s="11"/>
      <c r="G33" s="11"/>
      <c r="H33" s="11"/>
      <c r="I33" s="11"/>
      <c r="J33" s="11"/>
      <c r="K33" s="11"/>
      <c r="L33" s="11"/>
      <c r="M33" s="11"/>
      <c r="N33" s="11"/>
      <c r="O33" s="11"/>
      <c r="P33" s="11"/>
      <c r="Q33" s="11"/>
      <c r="R33" s="11"/>
      <c r="S33" s="11">
        <v>2423281.6473178398</v>
      </c>
      <c r="T33" s="11">
        <v>2604016.6833915198</v>
      </c>
      <c r="U33" s="11">
        <v>2784795.92300823</v>
      </c>
      <c r="V33" s="11">
        <v>2997673.3635563501</v>
      </c>
      <c r="W33" s="11">
        <v>3272575.5407074899</v>
      </c>
      <c r="X33" s="11">
        <v>3640050.4771219902</v>
      </c>
      <c r="Y33" s="11">
        <v>4045902.45097502</v>
      </c>
      <c r="Z33" s="11">
        <v>4353708.3708624002</v>
      </c>
      <c r="AA33" s="11">
        <v>4533761.0415773997</v>
      </c>
      <c r="AB33" s="11">
        <v>4692236.2952678204</v>
      </c>
      <c r="AC33" s="11">
        <v>4929693.11808619</v>
      </c>
      <c r="AD33" s="11">
        <v>5052226.3900815398</v>
      </c>
      <c r="AE33" s="11">
        <v>5134560.1013002601</v>
      </c>
      <c r="AF33" s="11">
        <v>5073155.2701061098</v>
      </c>
      <c r="AG33" s="11">
        <v>5117689.1266922597</v>
      </c>
      <c r="AH33" s="11">
        <v>5235022.2242446896</v>
      </c>
      <c r="AI33" s="11">
        <v>5352379.3600730198</v>
      </c>
      <c r="AJ33" s="11">
        <v>5515405.8211168703</v>
      </c>
      <c r="AK33" s="11">
        <v>5694126.4525037799</v>
      </c>
      <c r="AL33" s="11">
        <v>5919770.3349513002</v>
      </c>
      <c r="AM33" s="11">
        <v>6178254.0631009396</v>
      </c>
      <c r="AN33" s="11">
        <v>6503964.71505656</v>
      </c>
      <c r="AO33" s="11">
        <v>6738715.5106618404</v>
      </c>
      <c r="AP33" s="11">
        <v>6782375.20627758</v>
      </c>
      <c r="AQ33" s="11">
        <v>6871279.7400684999</v>
      </c>
      <c r="AR33" s="11">
        <v>7115989.8499999996</v>
      </c>
      <c r="AS33" s="13"/>
    </row>
    <row r="34" spans="1:45" ht="15.75" customHeight="1" thickBot="1" x14ac:dyDescent="0.3">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13"/>
    </row>
    <row r="35" spans="1:45" ht="15" customHeight="1" x14ac:dyDescent="0.25">
      <c r="A35" s="4" t="s">
        <v>60</v>
      </c>
      <c r="B35" s="5"/>
      <c r="C35" s="5"/>
      <c r="D35" s="5"/>
      <c r="E35" s="5"/>
      <c r="F35" s="5"/>
      <c r="G35" s="5"/>
      <c r="H35" s="5"/>
      <c r="I35" s="5"/>
      <c r="J35" s="5"/>
      <c r="K35" s="5"/>
      <c r="L35" s="5"/>
      <c r="M35" s="5"/>
      <c r="N35" s="5"/>
      <c r="O35" s="5"/>
      <c r="P35" s="5"/>
      <c r="Q35" s="5"/>
      <c r="R35" s="5"/>
      <c r="S35" s="5" t="s">
        <v>61</v>
      </c>
      <c r="T35" s="5">
        <v>4911.8381649371904</v>
      </c>
      <c r="U35" s="5">
        <v>5644.7879716981097</v>
      </c>
      <c r="V35" s="5">
        <v>5377.6105388994501</v>
      </c>
      <c r="W35" s="5">
        <v>5482.8358467090302</v>
      </c>
      <c r="X35" s="5">
        <v>5480.2728715336298</v>
      </c>
      <c r="Y35" s="5">
        <v>4770.3648539413298</v>
      </c>
      <c r="Z35" s="5">
        <v>11255.3702869067</v>
      </c>
      <c r="AA35" s="5">
        <v>6092.0977083232501</v>
      </c>
      <c r="AB35" s="5">
        <v>6392.7554530074003</v>
      </c>
      <c r="AC35" s="5">
        <v>7966.4683449213198</v>
      </c>
      <c r="AD35" s="5">
        <v>8288.8193271669406</v>
      </c>
      <c r="AE35" s="5">
        <v>8061.4849994848701</v>
      </c>
      <c r="AF35" s="5">
        <v>8941.1956970939409</v>
      </c>
      <c r="AG35" s="5">
        <v>9166.5744648823802</v>
      </c>
      <c r="AH35" s="5">
        <v>9688.2845978922105</v>
      </c>
      <c r="AI35" s="5">
        <v>11850.737625900099</v>
      </c>
      <c r="AJ35" s="5">
        <v>12091.066076967099</v>
      </c>
      <c r="AK35" s="5">
        <v>12350.6021340103</v>
      </c>
      <c r="AL35" s="5">
        <v>13104.039245550301</v>
      </c>
      <c r="AM35" s="5">
        <v>12710.714350824101</v>
      </c>
      <c r="AN35" s="5">
        <v>14951.847343380799</v>
      </c>
      <c r="AO35" s="5">
        <v>15889.317647194701</v>
      </c>
      <c r="AP35" s="5">
        <v>17114.0174394684</v>
      </c>
      <c r="AQ35" s="5">
        <v>18974</v>
      </c>
      <c r="AR35" s="5">
        <v>19796</v>
      </c>
      <c r="AS35" s="13"/>
    </row>
    <row r="36" spans="1:45" ht="15" customHeight="1" x14ac:dyDescent="0.25">
      <c r="A36" s="7" t="s">
        <v>62</v>
      </c>
      <c r="B36" s="8"/>
      <c r="C36" s="8"/>
      <c r="D36" s="8"/>
      <c r="E36" s="8"/>
      <c r="F36" s="8"/>
      <c r="G36" s="8"/>
      <c r="H36" s="8"/>
      <c r="I36" s="8"/>
      <c r="J36" s="8"/>
      <c r="K36" s="8"/>
      <c r="L36" s="8"/>
      <c r="M36" s="8"/>
      <c r="N36" s="8"/>
      <c r="O36" s="8"/>
      <c r="P36" s="8"/>
      <c r="Q36" s="8"/>
      <c r="R36" s="8">
        <v>62147.677909607199</v>
      </c>
      <c r="S36" s="8">
        <v>71416.139728087393</v>
      </c>
      <c r="T36" s="8">
        <v>81349.069357982793</v>
      </c>
      <c r="U36" s="8">
        <v>100239.85135246599</v>
      </c>
      <c r="V36" s="8">
        <v>98408.757324015605</v>
      </c>
      <c r="W36" s="8">
        <v>113088.326352213</v>
      </c>
      <c r="X36" s="8">
        <v>135540.638697558</v>
      </c>
      <c r="Y36" s="8">
        <v>151401.43238650201</v>
      </c>
      <c r="Z36" s="8">
        <v>175090.97763257101</v>
      </c>
      <c r="AA36" s="8">
        <v>157298.76923076899</v>
      </c>
      <c r="AB36" s="8">
        <v>187720</v>
      </c>
      <c r="AC36" s="8">
        <v>209585.76923076899</v>
      </c>
      <c r="AD36" s="8">
        <v>227271.73071962901</v>
      </c>
      <c r="AE36" s="8">
        <v>260724.65740375299</v>
      </c>
      <c r="AF36" s="8">
        <v>245449.47985172801</v>
      </c>
      <c r="AG36" s="8">
        <v>241127.73722627701</v>
      </c>
      <c r="AH36" s="8">
        <v>242633.23961262099</v>
      </c>
      <c r="AI36" s="8">
        <v>274257.28844524198</v>
      </c>
      <c r="AJ36" s="8">
        <v>270150.60516447702</v>
      </c>
      <c r="AK36" s="8">
        <v>280500.49</v>
      </c>
      <c r="AL36" s="8">
        <v>298317.68689551699</v>
      </c>
      <c r="AM36" s="8">
        <v>299364.774648291</v>
      </c>
      <c r="AN36" s="8">
        <v>328386.69309626799</v>
      </c>
      <c r="AO36" s="8">
        <v>324845.536342712</v>
      </c>
      <c r="AP36" s="8">
        <v>312510</v>
      </c>
      <c r="AQ36" s="8">
        <v>306278.84696905501</v>
      </c>
      <c r="AR36" s="8">
        <v>316806</v>
      </c>
    </row>
    <row r="37" spans="1:45" ht="15" customHeight="1" x14ac:dyDescent="0.25">
      <c r="A37" s="7" t="s">
        <v>63</v>
      </c>
      <c r="B37" s="8"/>
      <c r="C37" s="8"/>
      <c r="D37" s="8"/>
      <c r="E37" s="8"/>
      <c r="F37" s="8"/>
      <c r="G37" s="8"/>
      <c r="H37" s="8"/>
      <c r="I37" s="8"/>
      <c r="J37" s="8"/>
      <c r="K37" s="8"/>
      <c r="L37" s="8"/>
      <c r="M37" s="8"/>
      <c r="N37" s="8"/>
      <c r="O37" s="8"/>
      <c r="P37" s="8"/>
      <c r="Q37" s="8"/>
      <c r="R37" s="8">
        <v>316513.38172076503</v>
      </c>
      <c r="S37" s="8">
        <v>336604.424238445</v>
      </c>
      <c r="T37" s="8">
        <v>355783.94010925997</v>
      </c>
      <c r="U37" s="8">
        <v>376023.44877444202</v>
      </c>
      <c r="V37" s="8">
        <v>371764.63380191301</v>
      </c>
      <c r="W37" s="8">
        <v>389926.57852096698</v>
      </c>
      <c r="X37" s="8">
        <v>415951.65584206802</v>
      </c>
      <c r="Y37" s="8">
        <v>415319.95706017799</v>
      </c>
      <c r="Z37" s="8">
        <v>412359.75101226801</v>
      </c>
      <c r="AA37" s="8">
        <v>472649.46060606098</v>
      </c>
      <c r="AB37" s="8">
        <v>494613.34793744999</v>
      </c>
      <c r="AC37" s="8">
        <v>613474.06509916799</v>
      </c>
      <c r="AD37" s="8">
        <v>665927.32845153904</v>
      </c>
      <c r="AE37" s="8">
        <v>702334.98343273695</v>
      </c>
      <c r="AF37" s="8">
        <v>720066.15102639305</v>
      </c>
      <c r="AG37" s="8">
        <v>763932.65968063904</v>
      </c>
      <c r="AH37" s="8">
        <v>853457.15288688999</v>
      </c>
      <c r="AI37" s="8">
        <v>884017.81407240499</v>
      </c>
      <c r="AJ37" s="8">
        <v>832915.06021696399</v>
      </c>
      <c r="AK37" s="8">
        <v>896412.80742193398</v>
      </c>
      <c r="AL37" s="8">
        <v>960607.60140988999</v>
      </c>
      <c r="AM37" s="8" t="s">
        <v>61</v>
      </c>
      <c r="AN37" s="8" t="s">
        <v>61</v>
      </c>
      <c r="AO37" s="8" t="s">
        <v>61</v>
      </c>
      <c r="AP37" s="8" t="s">
        <v>61</v>
      </c>
      <c r="AQ37" s="8" t="s">
        <v>61</v>
      </c>
      <c r="AR37" s="8"/>
    </row>
    <row r="38" spans="1:45" ht="15.75" customHeight="1" thickBot="1" x14ac:dyDescent="0.3">
      <c r="A38" s="10" t="s">
        <v>64</v>
      </c>
      <c r="B38" s="11">
        <v>155462.42823801999</v>
      </c>
      <c r="C38" s="11">
        <v>183416.01340940999</v>
      </c>
      <c r="D38" s="11">
        <v>216360.48762267001</v>
      </c>
      <c r="E38" s="11">
        <v>229752.50915805501</v>
      </c>
      <c r="F38" s="11">
        <v>263778.482275224</v>
      </c>
      <c r="G38" s="11">
        <v>345283.56289636402</v>
      </c>
      <c r="H38" s="11">
        <v>347347.74489992397</v>
      </c>
      <c r="I38" s="11">
        <v>415510.56735985499</v>
      </c>
      <c r="J38" s="11">
        <v>446771.96603348298</v>
      </c>
      <c r="K38" s="11">
        <v>427153.51216171199</v>
      </c>
      <c r="L38" s="11">
        <v>475025.70082906802</v>
      </c>
      <c r="M38" s="11">
        <v>479197.90487264999</v>
      </c>
      <c r="N38" s="11">
        <v>461987.93034681003</v>
      </c>
      <c r="O38" s="11">
        <v>554419.59560246801</v>
      </c>
      <c r="P38" s="11">
        <v>646734.25753500196</v>
      </c>
      <c r="Q38" s="11">
        <v>647291.46437405597</v>
      </c>
      <c r="R38" s="11">
        <v>777451.59668091498</v>
      </c>
      <c r="S38" s="11">
        <v>841389.20044864598</v>
      </c>
      <c r="T38" s="11">
        <v>948634.34675431403</v>
      </c>
      <c r="U38" s="11">
        <v>1013358.9546502701</v>
      </c>
      <c r="V38" s="11">
        <v>1073691.8274687901</v>
      </c>
      <c r="W38" s="11">
        <v>1218029.92695554</v>
      </c>
      <c r="X38" s="11">
        <v>1377023.2015175801</v>
      </c>
      <c r="Y38" s="11">
        <v>1567072.2263589001</v>
      </c>
      <c r="Z38" s="11">
        <v>1576978.2504943099</v>
      </c>
      <c r="AA38" s="11">
        <v>1245106.56167979</v>
      </c>
      <c r="AB38" s="11">
        <v>1342736.1783582901</v>
      </c>
      <c r="AC38" s="11">
        <v>1392970.08422887</v>
      </c>
      <c r="AD38" s="11">
        <v>1439814.4379264901</v>
      </c>
      <c r="AE38" s="11">
        <v>1501264.5509128801</v>
      </c>
      <c r="AF38" s="11">
        <v>1483422.09427852</v>
      </c>
      <c r="AG38" s="11">
        <v>1612453.4600076999</v>
      </c>
      <c r="AH38" s="11">
        <v>1755378.43177328</v>
      </c>
      <c r="AI38" s="11">
        <v>1546503.0717839701</v>
      </c>
      <c r="AJ38" s="11">
        <v>1542944.895912</v>
      </c>
      <c r="AK38" s="11">
        <v>1574860.5412898399</v>
      </c>
      <c r="AL38" s="11">
        <v>1709024.4475787501</v>
      </c>
      <c r="AM38" s="11">
        <v>1669739.6082444401</v>
      </c>
      <c r="AN38" s="11">
        <v>1861749.65487695</v>
      </c>
      <c r="AO38" s="11">
        <v>1827277.2372115101</v>
      </c>
      <c r="AP38" s="11">
        <v>1862971.06035326</v>
      </c>
      <c r="AQ38" s="11">
        <v>1983868</v>
      </c>
      <c r="AR38" s="11">
        <v>2011904</v>
      </c>
    </row>
    <row r="39" spans="1:45" ht="15.75" customHeight="1" thickBot="1" x14ac:dyDescent="0.3">
      <c r="AR39"/>
    </row>
    <row r="40" spans="1:45" ht="15" customHeight="1" x14ac:dyDescent="0.25">
      <c r="A40" s="4" t="s">
        <v>65</v>
      </c>
      <c r="B40" s="5"/>
      <c r="C40" s="5"/>
      <c r="D40" s="5"/>
      <c r="E40" s="5"/>
      <c r="F40" s="5"/>
      <c r="G40" s="5"/>
      <c r="H40" s="5"/>
      <c r="I40" s="5"/>
      <c r="J40" s="5"/>
      <c r="K40" s="5"/>
      <c r="L40" s="5"/>
      <c r="M40" s="5"/>
      <c r="N40" s="5"/>
      <c r="O40" s="5"/>
      <c r="P40" s="5"/>
      <c r="Q40" s="5"/>
      <c r="R40" s="5"/>
      <c r="S40" s="5"/>
      <c r="T40" s="5"/>
      <c r="U40" s="5">
        <v>316279.09999999998</v>
      </c>
      <c r="V40" s="5">
        <v>379881.7</v>
      </c>
      <c r="W40" s="5">
        <v>436144.6</v>
      </c>
      <c r="X40" s="5">
        <v>493975.9</v>
      </c>
      <c r="Y40" s="5">
        <v>562576.69999999995</v>
      </c>
      <c r="Z40" s="5">
        <v>570689.69999999995</v>
      </c>
      <c r="AA40" s="5">
        <v>610169.5</v>
      </c>
      <c r="AB40" s="5">
        <v>806250</v>
      </c>
      <c r="AC40" s="5">
        <v>897777.8</v>
      </c>
      <c r="AD40" s="5">
        <v>1024193.5</v>
      </c>
      <c r="AE40" s="5">
        <v>963768.1</v>
      </c>
      <c r="AF40" s="5">
        <v>965306.1</v>
      </c>
      <c r="AG40" s="5">
        <v>1025000</v>
      </c>
      <c r="AH40" s="5">
        <v>1083892.6000000001</v>
      </c>
      <c r="AI40" s="5">
        <v>1173469.3999999999</v>
      </c>
      <c r="AJ40" s="5">
        <v>1144936.7</v>
      </c>
      <c r="AK40" s="5">
        <v>1127950.3</v>
      </c>
      <c r="AL40" s="5">
        <v>1133734.8999999999</v>
      </c>
      <c r="AM40" s="5">
        <v>1291719.7</v>
      </c>
      <c r="AN40" s="5">
        <v>1419736.8</v>
      </c>
      <c r="AO40" s="5">
        <v>1379141.1</v>
      </c>
      <c r="AP40" s="5">
        <v>1446951.2</v>
      </c>
      <c r="AQ40" s="5">
        <v>1364504.1736226999</v>
      </c>
      <c r="AR40" s="5">
        <v>1444571.4</v>
      </c>
    </row>
    <row r="41" spans="1:45" ht="15" customHeight="1" x14ac:dyDescent="0.25">
      <c r="A41" s="7" t="s">
        <v>66</v>
      </c>
      <c r="B41" s="8"/>
      <c r="C41" s="8"/>
      <c r="D41" s="8"/>
      <c r="E41" s="8"/>
      <c r="F41" s="8"/>
      <c r="G41" s="8"/>
      <c r="H41" s="8"/>
      <c r="I41" s="8"/>
      <c r="J41" s="8"/>
      <c r="K41" s="8"/>
      <c r="L41" s="8"/>
      <c r="M41" s="8"/>
      <c r="N41" s="8"/>
      <c r="O41" s="8"/>
      <c r="P41" s="8"/>
      <c r="Q41" s="8"/>
      <c r="R41" s="8"/>
      <c r="S41" s="8" t="s">
        <v>61</v>
      </c>
      <c r="T41" s="8" t="s">
        <v>61</v>
      </c>
      <c r="U41" s="8" t="s">
        <v>61</v>
      </c>
      <c r="V41" s="8" t="s">
        <v>61</v>
      </c>
      <c r="W41" s="8" t="s">
        <v>61</v>
      </c>
      <c r="X41" s="8" t="s">
        <v>61</v>
      </c>
      <c r="Y41" s="8" t="s">
        <v>61</v>
      </c>
      <c r="Z41" s="8">
        <v>16789.7661495717</v>
      </c>
      <c r="AA41" s="8">
        <v>18393.451720310801</v>
      </c>
      <c r="AB41" s="8">
        <v>33566.678612670701</v>
      </c>
      <c r="AC41" s="8">
        <v>59209.9923344005</v>
      </c>
      <c r="AD41" s="8">
        <v>78709.797590959904</v>
      </c>
      <c r="AE41" s="8">
        <v>95089.140405385406</v>
      </c>
      <c r="AF41" s="8">
        <v>104595.407662083</v>
      </c>
      <c r="AG41" s="8">
        <v>135686.65197006901</v>
      </c>
      <c r="AH41" s="8">
        <v>117305.239232785</v>
      </c>
      <c r="AI41" s="8">
        <v>157746.68415682801</v>
      </c>
      <c r="AJ41" s="8">
        <v>143957.56248584201</v>
      </c>
      <c r="AK41" s="8">
        <v>134780.153015302</v>
      </c>
      <c r="AL41" s="8">
        <v>141340.213034524</v>
      </c>
      <c r="AM41" s="8">
        <v>111839.648544756</v>
      </c>
      <c r="AN41" s="8">
        <v>129174.02259869099</v>
      </c>
      <c r="AO41" s="8">
        <v>164836.30688468801</v>
      </c>
      <c r="AP41" s="8">
        <v>193729.90413667099</v>
      </c>
      <c r="AQ41" s="8">
        <v>181677.89830825001</v>
      </c>
      <c r="AR41" s="8">
        <v>202982.72326100001</v>
      </c>
    </row>
    <row r="42" spans="1:45" ht="15" customHeight="1" x14ac:dyDescent="0.25">
      <c r="A42" s="7" t="s">
        <v>67</v>
      </c>
      <c r="B42" s="8">
        <v>103796</v>
      </c>
      <c r="C42" s="8">
        <v>110708</v>
      </c>
      <c r="D42" s="8">
        <v>121727</v>
      </c>
      <c r="E42" s="8">
        <v>140068</v>
      </c>
      <c r="F42" s="8">
        <v>165550</v>
      </c>
      <c r="G42" s="8">
        <v>195253</v>
      </c>
      <c r="H42" s="8">
        <v>226173</v>
      </c>
      <c r="I42" s="8">
        <v>250613</v>
      </c>
      <c r="J42" s="8">
        <v>271681</v>
      </c>
      <c r="K42" s="8">
        <v>292064</v>
      </c>
      <c r="L42" s="8">
        <v>305642</v>
      </c>
      <c r="M42" s="8">
        <v>324197</v>
      </c>
      <c r="N42" s="8">
        <v>335379</v>
      </c>
      <c r="O42" s="8">
        <v>353907</v>
      </c>
      <c r="P42" s="8">
        <v>372701</v>
      </c>
      <c r="Q42" s="8">
        <v>395268</v>
      </c>
      <c r="R42" s="8">
        <v>282237.814895947</v>
      </c>
      <c r="S42" s="8">
        <v>308572.86072323698</v>
      </c>
      <c r="T42" s="8">
        <v>322885.558002415</v>
      </c>
      <c r="U42" s="8">
        <v>296478.54984894302</v>
      </c>
      <c r="V42" s="8">
        <v>328962.05494640901</v>
      </c>
      <c r="W42" s="8">
        <v>359891.56920078001</v>
      </c>
      <c r="X42" s="8">
        <v>472942.076502732</v>
      </c>
      <c r="Y42" s="8">
        <v>467141.548327989</v>
      </c>
      <c r="Z42" s="8">
        <v>555848.84767111903</v>
      </c>
      <c r="AA42" s="8">
        <v>519726.438404518</v>
      </c>
      <c r="AB42" s="8">
        <v>624426.89053410897</v>
      </c>
      <c r="AC42" s="8">
        <v>759388.22999549599</v>
      </c>
      <c r="AD42" s="8">
        <v>814995.83806280803</v>
      </c>
      <c r="AE42" s="8">
        <v>867565.65425896295</v>
      </c>
      <c r="AF42" s="8">
        <v>817605.480199032</v>
      </c>
      <c r="AG42" s="8">
        <v>896116.04920713895</v>
      </c>
      <c r="AH42" s="8">
        <v>887681.26488489006</v>
      </c>
      <c r="AI42" s="8">
        <v>1004420.63715816</v>
      </c>
      <c r="AJ42" s="8">
        <v>996750.44883303402</v>
      </c>
      <c r="AK42" s="8">
        <v>991832.10509452096</v>
      </c>
      <c r="AL42" s="8">
        <v>1123182.6277572301</v>
      </c>
      <c r="AM42" s="8">
        <v>1100172.7115716799</v>
      </c>
      <c r="AN42" s="8">
        <v>1373067.81785</v>
      </c>
      <c r="AO42" s="8">
        <v>1495894.3234600001</v>
      </c>
      <c r="AP42" s="8">
        <v>1455093.83378</v>
      </c>
      <c r="AQ42" s="8">
        <v>1530128.63913</v>
      </c>
      <c r="AR42" s="8">
        <v>1434892.1526500001</v>
      </c>
    </row>
    <row r="43" spans="1:45" ht="15" customHeight="1" x14ac:dyDescent="0.25">
      <c r="A43" s="7" t="s">
        <v>68</v>
      </c>
      <c r="B43" s="8"/>
      <c r="C43" s="8"/>
      <c r="D43" s="8"/>
      <c r="E43" s="8"/>
      <c r="F43" s="8"/>
      <c r="G43" s="8"/>
      <c r="H43" s="8"/>
      <c r="I43" s="8"/>
      <c r="J43" s="8"/>
      <c r="K43" s="8"/>
      <c r="L43" s="8"/>
      <c r="M43" s="8"/>
      <c r="N43" s="8"/>
      <c r="O43" s="8"/>
      <c r="P43" s="8"/>
      <c r="Q43" s="8"/>
      <c r="R43" s="8">
        <v>1754103.9618417199</v>
      </c>
      <c r="S43" s="8">
        <v>1714933.5952113699</v>
      </c>
      <c r="T43" s="8">
        <v>1592478.10630365</v>
      </c>
      <c r="U43" s="8">
        <v>1467744.9955784201</v>
      </c>
      <c r="V43" s="8">
        <v>1367201.03665309</v>
      </c>
      <c r="W43" s="8">
        <v>1271407.80522735</v>
      </c>
      <c r="X43" s="8">
        <v>1288798.4161267099</v>
      </c>
      <c r="Y43" s="8">
        <v>1142198.4324221001</v>
      </c>
      <c r="Z43" s="8">
        <v>1091696.4772934001</v>
      </c>
      <c r="AA43" s="8">
        <v>1424175.5192643099</v>
      </c>
      <c r="AB43" s="8">
        <v>1341634.1243616701</v>
      </c>
      <c r="AC43" s="8">
        <v>1646651.63368615</v>
      </c>
      <c r="AD43" s="8">
        <v>1795943.11377246</v>
      </c>
      <c r="AE43" s="8">
        <v>1593818.3258515999</v>
      </c>
      <c r="AF43" s="8">
        <v>1268755.52791598</v>
      </c>
      <c r="AG43" s="8">
        <v>1275744.68085106</v>
      </c>
      <c r="AH43" s="8">
        <v>1431967.65087358</v>
      </c>
      <c r="AI43" s="8">
        <v>1550537.2771474901</v>
      </c>
      <c r="AJ43" s="8">
        <v>1451779.86815791</v>
      </c>
      <c r="AK43" s="8">
        <v>1601852.9996026999</v>
      </c>
      <c r="AL43" s="8">
        <v>1702549.6145645401</v>
      </c>
      <c r="AM43" s="8">
        <v>1689996.0471183499</v>
      </c>
      <c r="AN43" s="8">
        <v>1689435.49624176</v>
      </c>
      <c r="AO43" s="8">
        <v>1606115</v>
      </c>
      <c r="AP43" s="8">
        <v>1480502</v>
      </c>
      <c r="AQ43" s="8">
        <v>1405782</v>
      </c>
      <c r="AR43" s="8">
        <v>1273407</v>
      </c>
    </row>
    <row r="44" spans="1:45" ht="15" customHeight="1" x14ac:dyDescent="0.25">
      <c r="A44" s="7" t="s">
        <v>69</v>
      </c>
      <c r="B44" s="8"/>
      <c r="C44" s="8"/>
      <c r="D44" s="8"/>
      <c r="E44" s="8"/>
      <c r="F44" s="8"/>
      <c r="G44" s="8"/>
      <c r="H44" s="8"/>
      <c r="I44" s="8"/>
      <c r="J44" s="8"/>
      <c r="K44" s="8"/>
      <c r="L44" s="8"/>
      <c r="M44" s="8"/>
      <c r="N44" s="8"/>
      <c r="O44" s="8"/>
      <c r="P44" s="8"/>
      <c r="Q44" s="8"/>
      <c r="R44" s="8"/>
      <c r="S44" s="8" t="s">
        <v>61</v>
      </c>
      <c r="T44" s="8" t="s">
        <v>61</v>
      </c>
      <c r="U44" s="8" t="s">
        <v>61</v>
      </c>
      <c r="V44" s="8" t="s">
        <v>61</v>
      </c>
      <c r="W44" s="8" t="s">
        <v>61</v>
      </c>
      <c r="X44" s="8">
        <v>1557.5176886792501</v>
      </c>
      <c r="Y44" s="8">
        <v>6744.4348327566304</v>
      </c>
      <c r="Z44" s="8">
        <v>16984.9941643973</v>
      </c>
      <c r="AA44" s="8">
        <v>28215.948453358498</v>
      </c>
      <c r="AB44" s="8">
        <v>25951.0126523613</v>
      </c>
      <c r="AC44" s="8">
        <v>34654.890802806898</v>
      </c>
      <c r="AD44" s="8">
        <v>41840.675513417002</v>
      </c>
      <c r="AE44" s="8">
        <v>57739.051694349298</v>
      </c>
      <c r="AF44" s="8">
        <v>67238.394905089095</v>
      </c>
      <c r="AG44" s="8">
        <v>56579.328347524301</v>
      </c>
      <c r="AH44" s="8">
        <v>56366.289474447301</v>
      </c>
      <c r="AI44" s="8">
        <v>78449.123553486206</v>
      </c>
      <c r="AJ44" s="8">
        <v>83378.923313700594</v>
      </c>
      <c r="AK44" s="8">
        <v>88620.697879402796</v>
      </c>
      <c r="AL44" s="8">
        <v>120739.50719697701</v>
      </c>
      <c r="AM44" s="8">
        <v>111767.241840006</v>
      </c>
      <c r="AN44" s="8">
        <v>151271.60783789301</v>
      </c>
      <c r="AO44" s="8">
        <v>191160.81531705501</v>
      </c>
      <c r="AP44" s="8">
        <v>191205</v>
      </c>
      <c r="AQ44" s="8">
        <v>188845.104716134</v>
      </c>
      <c r="AR44" s="8">
        <v>221572.90422699999</v>
      </c>
    </row>
    <row r="45" spans="1:45" ht="15" customHeight="1" x14ac:dyDescent="0.25">
      <c r="A45" s="7" t="s">
        <v>70</v>
      </c>
      <c r="B45" s="8"/>
      <c r="C45" s="8"/>
      <c r="D45" s="8"/>
      <c r="E45" s="8"/>
      <c r="F45" s="8"/>
      <c r="G45" s="8"/>
      <c r="H45" s="8"/>
      <c r="I45" s="8"/>
      <c r="J45" s="8"/>
      <c r="K45" s="8"/>
      <c r="L45" s="8"/>
      <c r="M45" s="8"/>
      <c r="N45" s="8"/>
      <c r="O45" s="8"/>
      <c r="P45" s="8"/>
      <c r="Q45" s="8"/>
      <c r="R45" s="8"/>
      <c r="S45" s="8" t="s">
        <v>61</v>
      </c>
      <c r="T45" s="8" t="s">
        <v>61</v>
      </c>
      <c r="U45" s="8" t="s">
        <v>61</v>
      </c>
      <c r="V45" s="8" t="s">
        <v>61</v>
      </c>
      <c r="W45" s="8" t="s">
        <v>61</v>
      </c>
      <c r="X45" s="8" t="s">
        <v>61</v>
      </c>
      <c r="Y45" s="8" t="s">
        <v>61</v>
      </c>
      <c r="Z45" s="8" t="s">
        <v>61</v>
      </c>
      <c r="AA45" s="8" t="s">
        <v>61</v>
      </c>
      <c r="AB45" s="8" t="s">
        <v>61</v>
      </c>
      <c r="AC45" s="8" t="s">
        <v>61</v>
      </c>
      <c r="AD45" s="8">
        <v>56266.246506926698</v>
      </c>
      <c r="AE45" s="8">
        <v>68438.892682018501</v>
      </c>
      <c r="AF45" s="8">
        <v>69869.2431377053</v>
      </c>
      <c r="AG45" s="8">
        <v>81662.847178976197</v>
      </c>
      <c r="AH45" s="8">
        <v>88973.146526561599</v>
      </c>
      <c r="AI45" s="8">
        <v>94260.995142444503</v>
      </c>
      <c r="AJ45" s="8">
        <v>94862.019470793806</v>
      </c>
      <c r="AK45" s="8">
        <v>100555.19209800501</v>
      </c>
      <c r="AL45" s="8">
        <v>102562.835020846</v>
      </c>
      <c r="AM45" s="8">
        <v>96338.944382784597</v>
      </c>
      <c r="AN45" s="8">
        <v>109270.63289482299</v>
      </c>
      <c r="AO45" s="8">
        <v>122148.25174825201</v>
      </c>
      <c r="AP45" s="8">
        <v>121321</v>
      </c>
      <c r="AQ45" s="8">
        <v>127749</v>
      </c>
      <c r="AR45" s="8">
        <v>193115</v>
      </c>
    </row>
    <row r="46" spans="1:45" ht="15" customHeight="1" x14ac:dyDescent="0.25">
      <c r="A46" s="7" t="s">
        <v>71</v>
      </c>
      <c r="B46" s="8"/>
      <c r="C46" s="8"/>
      <c r="D46" s="8"/>
      <c r="E46" s="8"/>
      <c r="F46" s="8"/>
      <c r="G46" s="8"/>
      <c r="H46" s="8"/>
      <c r="I46" s="8"/>
      <c r="J46" s="8"/>
      <c r="K46" s="8"/>
      <c r="L46" s="8"/>
      <c r="M46" s="8"/>
      <c r="N46" s="8"/>
      <c r="O46" s="8"/>
      <c r="P46" s="8"/>
      <c r="Q46" s="8"/>
      <c r="R46" s="8" t="s">
        <v>61</v>
      </c>
      <c r="S46" s="8" t="s">
        <v>61</v>
      </c>
      <c r="T46" s="8" t="s">
        <v>61</v>
      </c>
      <c r="U46" s="8" t="s">
        <v>61</v>
      </c>
      <c r="V46" s="8" t="s">
        <v>61</v>
      </c>
      <c r="W46" s="8" t="s">
        <v>61</v>
      </c>
      <c r="X46" s="8" t="s">
        <v>61</v>
      </c>
      <c r="Y46" s="8" t="s">
        <v>61</v>
      </c>
      <c r="Z46" s="8">
        <v>211241.90832825299</v>
      </c>
      <c r="AA46" s="8">
        <v>167948.54088618001</v>
      </c>
      <c r="AB46" s="8">
        <v>201507.10570676101</v>
      </c>
      <c r="AC46" s="8">
        <v>240034.28815390999</v>
      </c>
      <c r="AD46" s="8">
        <v>259170.275373827</v>
      </c>
      <c r="AE46" s="8">
        <v>282892.84114262997</v>
      </c>
      <c r="AF46" s="8">
        <v>354001</v>
      </c>
      <c r="AG46" s="8">
        <v>422800</v>
      </c>
      <c r="AH46" s="8">
        <v>498377</v>
      </c>
      <c r="AI46" s="8">
        <v>563852</v>
      </c>
      <c r="AJ46" s="8">
        <v>601734</v>
      </c>
      <c r="AK46" s="8">
        <v>632255</v>
      </c>
      <c r="AL46" s="8">
        <v>650224</v>
      </c>
      <c r="AM46" s="8">
        <v>682787</v>
      </c>
      <c r="AN46" s="8">
        <v>731245</v>
      </c>
      <c r="AO46" s="8">
        <v>753952</v>
      </c>
      <c r="AP46" s="8">
        <v>742393</v>
      </c>
      <c r="AQ46" s="8">
        <v>733510.95</v>
      </c>
      <c r="AR46" s="8">
        <v>788326</v>
      </c>
    </row>
    <row r="47" spans="1:45" ht="15" customHeight="1" x14ac:dyDescent="0.25">
      <c r="A47" s="7" t="s">
        <v>72</v>
      </c>
      <c r="B47" s="8"/>
      <c r="C47" s="8"/>
      <c r="D47" s="8"/>
      <c r="E47" s="8"/>
      <c r="F47" s="8"/>
      <c r="G47" s="8"/>
      <c r="H47" s="8"/>
      <c r="I47" s="8"/>
      <c r="J47" s="8"/>
      <c r="K47" s="8"/>
      <c r="L47" s="8"/>
      <c r="M47" s="8"/>
      <c r="N47" s="8"/>
      <c r="O47" s="8"/>
      <c r="P47" s="8"/>
      <c r="Q47" s="8"/>
      <c r="R47" s="8"/>
      <c r="S47" s="8" t="s">
        <v>61</v>
      </c>
      <c r="T47" s="8" t="s">
        <v>61</v>
      </c>
      <c r="U47" s="8" t="s">
        <v>61</v>
      </c>
      <c r="V47" s="8">
        <v>150.282891022022</v>
      </c>
      <c r="W47" s="8">
        <v>1102.5229282223099</v>
      </c>
      <c r="X47" s="8">
        <v>7439.8097211755803</v>
      </c>
      <c r="Y47" s="8">
        <v>11738.5370171674</v>
      </c>
      <c r="Z47" s="8">
        <v>17500.217239370999</v>
      </c>
      <c r="AA47" s="8">
        <v>16430.7897431124</v>
      </c>
      <c r="AB47" s="8">
        <v>19512.928481923202</v>
      </c>
      <c r="AC47" s="8">
        <v>28428.857156663798</v>
      </c>
      <c r="AD47" s="8">
        <v>29988.951784544901</v>
      </c>
      <c r="AE47" s="8">
        <v>36146.117786930503</v>
      </c>
      <c r="AF47" s="8">
        <v>37047.954737375403</v>
      </c>
      <c r="AG47" s="8">
        <v>44269.557556497202</v>
      </c>
      <c r="AH47" s="8">
        <v>45096.104202738898</v>
      </c>
      <c r="AI47" s="8">
        <v>44166.528916702599</v>
      </c>
      <c r="AJ47" s="8">
        <v>42104.926535280698</v>
      </c>
      <c r="AK47" s="8">
        <v>31208.490130058799</v>
      </c>
      <c r="AL47" s="8">
        <v>29982.197088700399</v>
      </c>
      <c r="AM47" s="8">
        <v>30636.8853628293</v>
      </c>
      <c r="AN47" s="8">
        <v>19620.966947845202</v>
      </c>
      <c r="AO47" s="8">
        <v>18035.4021307394</v>
      </c>
      <c r="AP47" s="8">
        <v>13526.637785520399</v>
      </c>
      <c r="AQ47" s="8" t="s">
        <v>61</v>
      </c>
      <c r="AR47" s="8">
        <v>11894.4</v>
      </c>
    </row>
    <row r="48" spans="1:45" ht="15.75" customHeight="1" thickBot="1" x14ac:dyDescent="0.3">
      <c r="A48" s="10" t="s">
        <v>73</v>
      </c>
      <c r="B48" s="11"/>
      <c r="C48" s="11"/>
      <c r="D48" s="11"/>
      <c r="E48" s="11"/>
      <c r="F48" s="11"/>
      <c r="G48" s="11"/>
      <c r="H48" s="11"/>
      <c r="I48" s="11"/>
      <c r="J48" s="11"/>
      <c r="K48" s="11"/>
      <c r="L48" s="11"/>
      <c r="M48" s="11"/>
      <c r="N48" s="11"/>
      <c r="O48" s="11"/>
      <c r="P48" s="11"/>
      <c r="Q48" s="11"/>
      <c r="R48" s="11">
        <v>13930326.4981087</v>
      </c>
      <c r="S48" s="11">
        <v>15039662.547017699</v>
      </c>
      <c r="T48" s="11">
        <v>15879276.0694429</v>
      </c>
      <c r="U48" s="11">
        <v>13344527.510250799</v>
      </c>
      <c r="V48" s="11">
        <v>11080289.7862233</v>
      </c>
      <c r="W48" s="11">
        <v>10274139.9309889</v>
      </c>
      <c r="X48" s="11">
        <v>11862682.0378062</v>
      </c>
      <c r="Y48" s="11">
        <v>10625972.6651481</v>
      </c>
      <c r="Z48" s="11">
        <v>9506423.4766659904</v>
      </c>
      <c r="AA48" s="11">
        <v>10055619.7456348</v>
      </c>
      <c r="AB48" s="11">
        <v>9714289.8792169895</v>
      </c>
      <c r="AC48" s="11">
        <v>10473286.9330939</v>
      </c>
      <c r="AD48" s="11">
        <v>10815678.1822397</v>
      </c>
      <c r="AE48" s="11">
        <v>10606643.929058701</v>
      </c>
      <c r="AF48" s="11">
        <v>10147491.842506001</v>
      </c>
      <c r="AG48" s="11">
        <v>11526567.8280208</v>
      </c>
      <c r="AH48" s="11">
        <v>12854235.326536199</v>
      </c>
      <c r="AI48" s="11">
        <v>13276165.449198401</v>
      </c>
      <c r="AJ48" s="11">
        <v>11668811.806887399</v>
      </c>
      <c r="AK48" s="11">
        <v>12222188.646288199</v>
      </c>
      <c r="AL48" s="11">
        <v>12457188.890867</v>
      </c>
      <c r="AM48" s="11">
        <v>11404454.404694</v>
      </c>
      <c r="AN48" s="11">
        <v>12356000.3531697</v>
      </c>
      <c r="AO48" s="11">
        <v>13120575.6609788</v>
      </c>
      <c r="AP48" s="11">
        <v>12664620.814479601</v>
      </c>
      <c r="AQ48" s="11">
        <v>11506016</v>
      </c>
      <c r="AR48" s="11">
        <v>13783200</v>
      </c>
    </row>
    <row r="50" spans="1:1" ht="15" customHeight="1" x14ac:dyDescent="0.25">
      <c r="A50" t="s">
        <v>74</v>
      </c>
    </row>
    <row r="52" spans="1:1" ht="15" customHeight="1" x14ac:dyDescent="0.25">
      <c r="A52" s="1" t="s">
        <v>75</v>
      </c>
    </row>
    <row r="53" spans="1:1" ht="15" customHeight="1" x14ac:dyDescent="0.25">
      <c r="A53" t="s">
        <v>76</v>
      </c>
    </row>
    <row r="54" spans="1:1" ht="15" customHeight="1" x14ac:dyDescent="0.25">
      <c r="A54" t="s">
        <v>77</v>
      </c>
    </row>
    <row r="55" spans="1:1" ht="15" customHeight="1" x14ac:dyDescent="0.25">
      <c r="A55" t="s">
        <v>78</v>
      </c>
    </row>
    <row r="56" spans="1:1" ht="15" customHeight="1" x14ac:dyDescent="0.25">
      <c r="A56" t="s">
        <v>79</v>
      </c>
    </row>
    <row r="57" spans="1:1" ht="15" customHeight="1" x14ac:dyDescent="0.25">
      <c r="A57" t="s">
        <v>80</v>
      </c>
    </row>
    <row r="58" spans="1:1" ht="15" customHeight="1" x14ac:dyDescent="0.25">
      <c r="A58" t="s">
        <v>81</v>
      </c>
    </row>
    <row r="59" spans="1:1" ht="15" customHeight="1" x14ac:dyDescent="0.25">
      <c r="A59" t="s">
        <v>82</v>
      </c>
    </row>
    <row r="60" spans="1:1" ht="15" customHeight="1" x14ac:dyDescent="0.25">
      <c r="A60" t="s">
        <v>83</v>
      </c>
    </row>
    <row r="61" spans="1:1" ht="15" customHeight="1" x14ac:dyDescent="0.25">
      <c r="A61" t="s">
        <v>84</v>
      </c>
    </row>
    <row r="62" spans="1:1" ht="15" customHeight="1" x14ac:dyDescent="0.25">
      <c r="A62" t="s">
        <v>85</v>
      </c>
    </row>
    <row r="63" spans="1:1" ht="15" customHeight="1" x14ac:dyDescent="0.25">
      <c r="A63" t="s">
        <v>86</v>
      </c>
    </row>
    <row r="64" spans="1:1" ht="15" customHeight="1" x14ac:dyDescent="0.25">
      <c r="A64" t="s">
        <v>87</v>
      </c>
    </row>
    <row r="65" spans="1:1" ht="15" customHeight="1" x14ac:dyDescent="0.25"/>
    <row r="66" spans="1:1" ht="15" customHeight="1" x14ac:dyDescent="0.25">
      <c r="A66" t="s">
        <v>88</v>
      </c>
    </row>
    <row r="67" spans="1:1" ht="15" customHeight="1" x14ac:dyDescent="0.25"/>
    <row r="68" spans="1:1" ht="15" customHeight="1" x14ac:dyDescent="0.25">
      <c r="A68" t="s">
        <v>89</v>
      </c>
    </row>
    <row r="69" spans="1:1" ht="15" customHeight="1" x14ac:dyDescent="0.25">
      <c r="A69" t="s">
        <v>90</v>
      </c>
    </row>
    <row r="70" spans="1:1" ht="15" customHeight="1" x14ac:dyDescent="0.25"/>
    <row r="71" spans="1:1" ht="15" customHeight="1" x14ac:dyDescent="0.25">
      <c r="A71" t="s">
        <v>91</v>
      </c>
    </row>
    <row r="72" spans="1:1" ht="15" customHeight="1" x14ac:dyDescent="0.25">
      <c r="A72" t="s">
        <v>92</v>
      </c>
    </row>
    <row r="73" spans="1:1" ht="15" customHeight="1" x14ac:dyDescent="0.25">
      <c r="A73" t="s">
        <v>93</v>
      </c>
    </row>
    <row r="74" spans="1:1" ht="15" customHeight="1" x14ac:dyDescent="0.25">
      <c r="A74" t="s">
        <v>94</v>
      </c>
    </row>
    <row r="75" spans="1:1" ht="15" customHeight="1" x14ac:dyDescent="0.25">
      <c r="A75" t="s">
        <v>95</v>
      </c>
    </row>
    <row r="76" spans="1:1" ht="15" customHeight="1" x14ac:dyDescent="0.25">
      <c r="A76" s="1" t="s">
        <v>96</v>
      </c>
    </row>
    <row r="77" spans="1:1" ht="15" customHeight="1" x14ac:dyDescent="0.25">
      <c r="A77" t="s">
        <v>97</v>
      </c>
    </row>
    <row r="78" spans="1:1" ht="15" customHeight="1" x14ac:dyDescent="0.25">
      <c r="A78" t="s">
        <v>98</v>
      </c>
    </row>
    <row r="79" spans="1:1" ht="15" customHeight="1" x14ac:dyDescent="0.25">
      <c r="A79" t="s">
        <v>99</v>
      </c>
    </row>
    <row r="80" spans="1:1" ht="15" customHeight="1" x14ac:dyDescent="0.25">
      <c r="A80" t="s">
        <v>100</v>
      </c>
    </row>
    <row r="81" spans="1:1" ht="15" customHeight="1" x14ac:dyDescent="0.25"/>
    <row r="82" spans="1:1" ht="15" customHeight="1" x14ac:dyDescent="0.25"/>
    <row r="83" spans="1:1" ht="15" customHeight="1" x14ac:dyDescent="0.25"/>
    <row r="84" spans="1:1" ht="15" customHeight="1" x14ac:dyDescent="0.25"/>
    <row r="85" spans="1:1" ht="15" customHeight="1" x14ac:dyDescent="0.25"/>
    <row r="86" spans="1:1" ht="15" customHeight="1" x14ac:dyDescent="0.25"/>
    <row r="87" spans="1:1" ht="15" customHeight="1" x14ac:dyDescent="0.25"/>
    <row r="89" spans="1:1" ht="15" customHeight="1" x14ac:dyDescent="0.25">
      <c r="A89" s="1"/>
    </row>
    <row r="90" spans="1:1" ht="15" customHeight="1" x14ac:dyDescent="0.25"/>
    <row r="91" spans="1:1" ht="15" customHeight="1" x14ac:dyDescent="0.25"/>
    <row r="92" spans="1:1" ht="15" customHeight="1" x14ac:dyDescent="0.25"/>
    <row r="93" spans="1:1" ht="15" customHeight="1" x14ac:dyDescent="0.25"/>
    <row r="94" spans="1:1" ht="15" customHeight="1" x14ac:dyDescent="0.25"/>
    <row r="95" spans="1:1" ht="15" customHeight="1" x14ac:dyDescent="0.25"/>
    <row r="96" spans="1:1" ht="15" customHeight="1" x14ac:dyDescent="0.25"/>
    <row r="97" ht="15" customHeight="1" x14ac:dyDescent="0.25"/>
  </sheetData>
  <pageMargins left="0.7" right="0.7" top="0.75" bottom="0.75"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6CAEC"/>
  </sheetPr>
  <dimension ref="A1:AR184"/>
  <sheetViews>
    <sheetView zoomScale="85" zoomScaleNormal="85" workbookViewId="0">
      <pane xSplit="18" ySplit="3" topLeftCell="AD4" activePane="bottomRight" state="frozen"/>
      <selection pane="topRight" activeCell="AD1" sqref="AD1"/>
      <selection pane="bottomLeft" activeCell="A100" sqref="A100"/>
      <selection pane="bottomRight" activeCell="AS21" sqref="AS21"/>
    </sheetView>
  </sheetViews>
  <sheetFormatPr defaultColWidth="8.5703125" defaultRowHeight="15" x14ac:dyDescent="0.25"/>
  <cols>
    <col min="1" max="1" width="17.42578125" customWidth="1"/>
    <col min="2" max="2" width="13" hidden="1" customWidth="1"/>
    <col min="3" max="3" width="18.7109375" hidden="1" customWidth="1"/>
    <col min="4" max="18" width="8.7109375" hidden="1" customWidth="1"/>
    <col min="19" max="43" width="8.7109375" customWidth="1"/>
  </cols>
  <sheetData>
    <row r="1" spans="1:44" ht="15" customHeight="1" x14ac:dyDescent="0.25">
      <c r="A1" s="1" t="s">
        <v>19</v>
      </c>
    </row>
    <row r="3" spans="1:44" ht="15" customHeight="1" x14ac:dyDescent="0.25">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75" customHeight="1" thickBot="1" x14ac:dyDescent="0.3">
      <c r="A4" s="1" t="s">
        <v>31</v>
      </c>
    </row>
    <row r="5" spans="1:44" ht="15" customHeight="1" x14ac:dyDescent="0.25">
      <c r="A5" s="54" t="s">
        <v>185</v>
      </c>
      <c r="B5" s="15"/>
      <c r="C5" s="15"/>
      <c r="D5" s="15"/>
      <c r="E5" s="15">
        <v>20.506692160611902</v>
      </c>
      <c r="F5" s="15">
        <v>21.988527724665399</v>
      </c>
      <c r="G5" s="15">
        <v>24.521988527724702</v>
      </c>
      <c r="H5" s="15">
        <v>29.0152963671128</v>
      </c>
      <c r="I5" s="15">
        <v>36.567877629063098</v>
      </c>
      <c r="J5" s="15">
        <v>44.120458891013399</v>
      </c>
      <c r="K5" s="15">
        <v>51.1472275334608</v>
      </c>
      <c r="L5" s="15">
        <v>51.338432122370897</v>
      </c>
      <c r="M5" s="15">
        <v>51.5296367112811</v>
      </c>
      <c r="N5" s="15">
        <v>51.051625239005702</v>
      </c>
      <c r="O5" s="15">
        <v>51.1472275334608</v>
      </c>
      <c r="P5" s="15">
        <v>51.5296367112811</v>
      </c>
      <c r="Q5" s="15">
        <v>49.043977055449297</v>
      </c>
      <c r="R5" s="15">
        <v>47.801147227533498</v>
      </c>
      <c r="S5" s="15">
        <v>47.801147227533498</v>
      </c>
      <c r="T5" s="15">
        <v>46.1759082217973</v>
      </c>
      <c r="U5" s="15">
        <v>47.036328871892898</v>
      </c>
      <c r="V5" s="15">
        <v>47.036328871892898</v>
      </c>
      <c r="W5" s="15">
        <v>47.227533460803102</v>
      </c>
      <c r="X5" s="15">
        <v>50.191204588910097</v>
      </c>
      <c r="Y5" s="15">
        <v>54.2065009560229</v>
      </c>
      <c r="Z5" s="15">
        <v>56.978967495219898</v>
      </c>
      <c r="AA5" s="15">
        <v>59.990439770554502</v>
      </c>
      <c r="AB5" s="15">
        <v>63.814531548757202</v>
      </c>
      <c r="AC5" s="15">
        <v>68.785850860420695</v>
      </c>
      <c r="AD5" s="15">
        <v>74.617590822179693</v>
      </c>
      <c r="AE5" s="15">
        <v>86.376673040152994</v>
      </c>
      <c r="AF5" s="15">
        <v>93.833652007648197</v>
      </c>
      <c r="AG5" s="15">
        <v>97.801147227533505</v>
      </c>
      <c r="AH5" s="15">
        <v>100</v>
      </c>
      <c r="AI5" s="15">
        <v>103.824091778203</v>
      </c>
      <c r="AJ5" s="15">
        <v>105.353728489484</v>
      </c>
      <c r="AK5" s="15">
        <v>110.89866156787799</v>
      </c>
      <c r="AL5" s="15">
        <v>116.252390057361</v>
      </c>
      <c r="AM5" s="15">
        <v>124.09177820267701</v>
      </c>
      <c r="AN5" s="15">
        <v>137.490248565966</v>
      </c>
      <c r="AO5" s="15">
        <v>150.86042065009599</v>
      </c>
      <c r="AP5" s="15">
        <v>148.13</v>
      </c>
      <c r="AQ5" s="15">
        <v>142.26</v>
      </c>
      <c r="AR5" s="15">
        <v>146.5</v>
      </c>
    </row>
    <row r="6" spans="1:44" ht="15.75" customHeight="1" thickBot="1" x14ac:dyDescent="0.3">
      <c r="A6" s="55" t="s">
        <v>186</v>
      </c>
      <c r="B6" s="20"/>
      <c r="C6" s="20"/>
      <c r="D6" s="20"/>
      <c r="E6" s="20"/>
      <c r="F6" s="20"/>
      <c r="G6" s="20"/>
      <c r="H6" s="20"/>
      <c r="I6" s="20"/>
      <c r="J6" s="20"/>
      <c r="K6" s="20"/>
      <c r="L6" s="20"/>
      <c r="M6" s="20"/>
      <c r="N6" s="20"/>
      <c r="O6" s="20"/>
      <c r="P6" s="20"/>
      <c r="Q6" s="20"/>
      <c r="R6" s="20"/>
      <c r="S6" s="20">
        <v>65.402223675605001</v>
      </c>
      <c r="T6" s="20">
        <v>66.971877043819504</v>
      </c>
      <c r="U6" s="20">
        <v>67.102681491170699</v>
      </c>
      <c r="V6" s="20">
        <v>67.2988881621975</v>
      </c>
      <c r="W6" s="20">
        <v>65.467625899280605</v>
      </c>
      <c r="X6" s="20">
        <v>68.410725964682797</v>
      </c>
      <c r="Y6" s="20">
        <v>70.241988227599705</v>
      </c>
      <c r="Z6" s="20">
        <v>73.446697187704402</v>
      </c>
      <c r="AA6" s="20">
        <v>72.988881621975096</v>
      </c>
      <c r="AB6" s="20">
        <v>75.081752779594495</v>
      </c>
      <c r="AC6" s="20">
        <v>79.202092871157603</v>
      </c>
      <c r="AD6" s="20">
        <v>81.098757357750202</v>
      </c>
      <c r="AE6" s="20">
        <v>89.8626553302812</v>
      </c>
      <c r="AF6" s="20">
        <v>92.282537606278595</v>
      </c>
      <c r="AG6" s="20">
        <v>95.094833224329605</v>
      </c>
      <c r="AH6" s="20">
        <v>100</v>
      </c>
      <c r="AI6" s="20">
        <v>109.025506867234</v>
      </c>
      <c r="AJ6" s="20">
        <v>114.388489208633</v>
      </c>
      <c r="AK6" s="20">
        <v>124.133420536298</v>
      </c>
      <c r="AL6" s="20">
        <v>127.403531720079</v>
      </c>
      <c r="AM6" s="20">
        <v>136.952256376717</v>
      </c>
      <c r="AN6" s="20">
        <v>154.45840418574201</v>
      </c>
      <c r="AO6" s="20">
        <v>171.28842380640901</v>
      </c>
      <c r="AP6" s="20">
        <v>169.93</v>
      </c>
      <c r="AQ6" s="20">
        <v>167.5</v>
      </c>
      <c r="AR6" s="20">
        <v>167.33</v>
      </c>
    </row>
    <row r="7" spans="1:44" ht="15" customHeight="1" x14ac:dyDescent="0.25">
      <c r="A7" s="1"/>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row>
    <row r="8" spans="1:44" ht="15.75" customHeight="1" thickBot="1" x14ac:dyDescent="0.3">
      <c r="A8" s="1" t="s">
        <v>32</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row>
    <row r="9" spans="1:44" ht="15.75" customHeight="1" thickBot="1" x14ac:dyDescent="0.3">
      <c r="A9" s="56" t="s">
        <v>187</v>
      </c>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v>88.026131591227298</v>
      </c>
      <c r="AD9" s="52">
        <v>93.351998755638505</v>
      </c>
      <c r="AE9" s="52">
        <v>97.461058151678799</v>
      </c>
      <c r="AF9" s="52">
        <v>101.507899473368</v>
      </c>
      <c r="AG9" s="52">
        <v>97.177965913383602</v>
      </c>
      <c r="AH9" s="52">
        <v>100</v>
      </c>
      <c r="AI9" s="52">
        <v>103.034464369042</v>
      </c>
      <c r="AJ9" s="52">
        <v>104.320156434016</v>
      </c>
      <c r="AK9" s="52">
        <v>106.86372375175</v>
      </c>
      <c r="AL9" s="52">
        <v>112.67693264893499</v>
      </c>
      <c r="AM9" s="52">
        <v>121.939426260472</v>
      </c>
      <c r="AN9" s="52">
        <v>126.43068239895101</v>
      </c>
      <c r="AO9" s="52">
        <v>124.936115370086</v>
      </c>
      <c r="AP9" s="52">
        <v>124.667244405929</v>
      </c>
      <c r="AQ9" s="52">
        <v>129.21</v>
      </c>
      <c r="AR9" s="52">
        <v>150.69999999999999</v>
      </c>
    </row>
    <row r="10" spans="1:44" ht="15" customHeight="1" x14ac:dyDescent="0.25">
      <c r="A10" s="1"/>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row>
    <row r="11" spans="1:44" ht="15.75" customHeight="1" thickBot="1" x14ac:dyDescent="0.3">
      <c r="A11" s="1" t="s">
        <v>33</v>
      </c>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row>
    <row r="12" spans="1:44" ht="15" customHeight="1" x14ac:dyDescent="0.25">
      <c r="A12" s="54" t="s">
        <v>188</v>
      </c>
      <c r="B12" s="15"/>
      <c r="C12" s="15"/>
      <c r="D12" s="15"/>
      <c r="E12" s="15"/>
      <c r="F12" s="15"/>
      <c r="G12" s="15"/>
      <c r="H12" s="15"/>
      <c r="I12" s="15"/>
      <c r="J12" s="15"/>
      <c r="K12" s="15"/>
      <c r="L12" s="15"/>
      <c r="M12" s="15"/>
      <c r="N12" s="15"/>
      <c r="O12" s="15"/>
      <c r="P12" s="15"/>
      <c r="Q12" s="15"/>
      <c r="R12" s="15"/>
      <c r="S12" s="15">
        <v>49.0537414544429</v>
      </c>
      <c r="T12" s="15">
        <v>49.0537414544429</v>
      </c>
      <c r="U12" s="15">
        <v>50.926248165424603</v>
      </c>
      <c r="V12" s="15">
        <v>57.118574613692999</v>
      </c>
      <c r="W12" s="15">
        <v>68.746888528816797</v>
      </c>
      <c r="X12" s="15">
        <v>86.225030777331199</v>
      </c>
      <c r="Y12" s="15">
        <v>103.62899335987601</v>
      </c>
      <c r="Z12" s="15">
        <v>113.752751582237</v>
      </c>
      <c r="AA12" s="15">
        <v>146.16951489621999</v>
      </c>
      <c r="AB12" s="15">
        <v>109.013489273693</v>
      </c>
      <c r="AC12" s="15">
        <v>98.422648360589704</v>
      </c>
      <c r="AD12" s="15">
        <v>92.104515321487</v>
      </c>
      <c r="AE12" s="15">
        <v>91.134079800519501</v>
      </c>
      <c r="AF12" s="15">
        <v>90.328300646295304</v>
      </c>
      <c r="AG12" s="15">
        <v>92.917250116996797</v>
      </c>
      <c r="AH12" s="15">
        <v>100</v>
      </c>
      <c r="AI12" s="15">
        <v>111.012460225878</v>
      </c>
      <c r="AJ12" s="15">
        <v>123.07126009179299</v>
      </c>
      <c r="AK12" s="15">
        <v>131.25551018587399</v>
      </c>
      <c r="AL12" s="15">
        <v>141.76484841737499</v>
      </c>
      <c r="AM12" s="15">
        <v>133.56009662218699</v>
      </c>
      <c r="AN12" s="15">
        <v>140.328174126551</v>
      </c>
      <c r="AO12" s="15">
        <v>163.477692953667</v>
      </c>
      <c r="AP12" s="15">
        <v>210</v>
      </c>
      <c r="AQ12" s="15">
        <v>248</v>
      </c>
      <c r="AR12" s="15">
        <v>284.8</v>
      </c>
    </row>
    <row r="13" spans="1:44" ht="15" customHeight="1" x14ac:dyDescent="0.25">
      <c r="A13" s="57" t="s">
        <v>189</v>
      </c>
      <c r="B13" s="17"/>
      <c r="C13" s="17"/>
      <c r="D13" s="17"/>
      <c r="E13" s="17"/>
      <c r="F13" s="17"/>
      <c r="G13" s="17"/>
      <c r="H13" s="17"/>
      <c r="I13" s="17"/>
      <c r="J13" s="17"/>
      <c r="K13" s="17"/>
      <c r="L13" s="17"/>
      <c r="M13" s="17"/>
      <c r="N13" s="17"/>
      <c r="O13" s="17"/>
      <c r="P13" s="17"/>
      <c r="Q13" s="17"/>
      <c r="R13" s="17"/>
      <c r="S13" s="17">
        <v>32.958957025591502</v>
      </c>
      <c r="T13" s="17">
        <v>34.914775470786999</v>
      </c>
      <c r="U13" s="17">
        <v>32.983341380975403</v>
      </c>
      <c r="V13" s="17">
        <v>36.407532592950197</v>
      </c>
      <c r="W13" s="17">
        <v>60.5424110735554</v>
      </c>
      <c r="X13" s="17">
        <v>83.329309512312904</v>
      </c>
      <c r="Y13" s="17">
        <v>90.805568968292306</v>
      </c>
      <c r="Z13" s="17">
        <v>110.39755351682</v>
      </c>
      <c r="AA13" s="17">
        <v>146.89361017222001</v>
      </c>
      <c r="AB13" s="17">
        <v>110.9704249155</v>
      </c>
      <c r="AC13" s="17">
        <v>100.085841081589</v>
      </c>
      <c r="AD13" s="17">
        <v>93.853216333640304</v>
      </c>
      <c r="AE13" s="17">
        <v>90.342721276958699</v>
      </c>
      <c r="AF13" s="17">
        <v>89.534093089672098</v>
      </c>
      <c r="AG13" s="17">
        <v>91.9080959278931</v>
      </c>
      <c r="AH13" s="17">
        <v>100</v>
      </c>
      <c r="AI13" s="17">
        <v>107.644469789152</v>
      </c>
      <c r="AJ13" s="17">
        <v>118.99356724296</v>
      </c>
      <c r="AK13" s="17">
        <v>124.17208101998899</v>
      </c>
      <c r="AL13" s="17">
        <v>133.09361764719901</v>
      </c>
      <c r="AM13" s="17">
        <v>119.999559391598</v>
      </c>
      <c r="AN13" s="17">
        <v>126.310546434895</v>
      </c>
      <c r="AO13" s="17">
        <v>142.74635441815499</v>
      </c>
      <c r="AP13" s="17">
        <v>182.1</v>
      </c>
      <c r="AQ13" s="17">
        <v>218.2</v>
      </c>
      <c r="AR13" s="17">
        <v>247.1</v>
      </c>
    </row>
    <row r="14" spans="1:44" ht="15.75" customHeight="1" thickBot="1" x14ac:dyDescent="0.3">
      <c r="A14" s="55" t="s">
        <v>190</v>
      </c>
      <c r="B14" s="20"/>
      <c r="C14" s="20"/>
      <c r="D14" s="20"/>
      <c r="E14" s="20"/>
      <c r="F14" s="20"/>
      <c r="G14" s="20"/>
      <c r="H14" s="20"/>
      <c r="I14" s="20"/>
      <c r="J14" s="20"/>
      <c r="K14" s="20"/>
      <c r="L14" s="20"/>
      <c r="M14" s="20"/>
      <c r="N14" s="20"/>
      <c r="O14" s="20"/>
      <c r="P14" s="20"/>
      <c r="Q14" s="20"/>
      <c r="R14" s="20"/>
      <c r="S14" s="20">
        <v>30.850718033331901</v>
      </c>
      <c r="T14" s="20">
        <v>31.966324628275402</v>
      </c>
      <c r="U14" s="20">
        <v>32.166904110643003</v>
      </c>
      <c r="V14" s="20">
        <v>38.277709162498297</v>
      </c>
      <c r="W14" s="20">
        <v>62.924256516428997</v>
      </c>
      <c r="X14" s="20">
        <v>79.006334739679502</v>
      </c>
      <c r="Y14" s="20">
        <v>86.782224261599694</v>
      </c>
      <c r="Z14" s="20">
        <v>116.23443619992599</v>
      </c>
      <c r="AA14" s="20">
        <v>139.59507673539099</v>
      </c>
      <c r="AB14" s="20">
        <v>119.776175278991</v>
      </c>
      <c r="AC14" s="20">
        <v>104.127760887276</v>
      </c>
      <c r="AD14" s="20">
        <v>98.110843519153406</v>
      </c>
      <c r="AE14" s="20">
        <v>94.279515477332197</v>
      </c>
      <c r="AF14" s="20">
        <v>91.684057090965595</v>
      </c>
      <c r="AG14" s="20">
        <v>90.804804565518793</v>
      </c>
      <c r="AH14" s="20">
        <v>100</v>
      </c>
      <c r="AI14" s="20">
        <v>105.620436576356</v>
      </c>
      <c r="AJ14" s="20">
        <v>115.90380869936</v>
      </c>
      <c r="AK14" s="20">
        <v>123.189422354041</v>
      </c>
      <c r="AL14" s="20">
        <v>134.96589748423301</v>
      </c>
      <c r="AM14" s="20">
        <v>131.96105021218901</v>
      </c>
      <c r="AN14" s="20">
        <v>136.942349884804</v>
      </c>
      <c r="AO14" s="20">
        <v>153.60453694303101</v>
      </c>
      <c r="AP14" s="20">
        <v>195.7</v>
      </c>
      <c r="AQ14" s="20">
        <v>217.2</v>
      </c>
      <c r="AR14" s="20">
        <v>257.10000000000002</v>
      </c>
    </row>
    <row r="15" spans="1:44" ht="15" customHeight="1" x14ac:dyDescent="0.25">
      <c r="A15" s="1"/>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row>
    <row r="16" spans="1:44" ht="15.75" customHeight="1" thickBot="1" x14ac:dyDescent="0.3">
      <c r="A16" s="1" t="s">
        <v>67</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row>
    <row r="17" spans="1:44" ht="15" customHeight="1" x14ac:dyDescent="0.25">
      <c r="A17" s="54" t="s">
        <v>191</v>
      </c>
      <c r="B17" s="15"/>
      <c r="C17" s="15"/>
      <c r="D17" s="15"/>
      <c r="E17" s="15"/>
      <c r="F17" s="15"/>
      <c r="G17" s="15"/>
      <c r="H17" s="15"/>
      <c r="I17" s="15"/>
      <c r="J17" s="15"/>
      <c r="K17" s="15"/>
      <c r="L17" s="15"/>
      <c r="M17" s="15"/>
      <c r="N17" s="15"/>
      <c r="O17" s="15"/>
      <c r="P17" s="15"/>
      <c r="Q17" s="15"/>
      <c r="R17" s="15"/>
      <c r="S17" s="15">
        <v>53.12</v>
      </c>
      <c r="T17" s="15">
        <v>55.4</v>
      </c>
      <c r="U17" s="15">
        <v>58.47</v>
      </c>
      <c r="V17" s="15">
        <v>62.19</v>
      </c>
      <c r="W17" s="15">
        <v>66.39</v>
      </c>
      <c r="X17" s="15">
        <v>71.819999999999993</v>
      </c>
      <c r="Y17" s="15">
        <v>77.28</v>
      </c>
      <c r="Z17" s="15">
        <v>81.84</v>
      </c>
      <c r="AA17" s="15">
        <v>85.56</v>
      </c>
      <c r="AB17" s="15">
        <v>86.94</v>
      </c>
      <c r="AC17" s="15">
        <v>89.86</v>
      </c>
      <c r="AD17" s="15">
        <v>92.53</v>
      </c>
      <c r="AE17" s="15">
        <v>94.97</v>
      </c>
      <c r="AF17" s="15">
        <v>97.61</v>
      </c>
      <c r="AG17" s="15">
        <v>98.84</v>
      </c>
      <c r="AH17" s="15">
        <v>100</v>
      </c>
      <c r="AI17" s="15">
        <v>101.34</v>
      </c>
      <c r="AJ17" s="15">
        <v>103.65</v>
      </c>
      <c r="AK17" s="15">
        <v>106.44</v>
      </c>
      <c r="AL17" s="15">
        <v>109.86</v>
      </c>
      <c r="AM17" s="15">
        <v>115.74</v>
      </c>
      <c r="AN17" s="15">
        <v>130.46</v>
      </c>
      <c r="AO17" s="15">
        <v>145.28</v>
      </c>
      <c r="AP17" s="15">
        <v>148.75</v>
      </c>
      <c r="AQ17" s="15">
        <v>155.43</v>
      </c>
      <c r="AR17" s="15">
        <v>160.58000000000001</v>
      </c>
    </row>
    <row r="18" spans="1:44" ht="15" customHeight="1" x14ac:dyDescent="0.25">
      <c r="A18" s="57" t="s">
        <v>192</v>
      </c>
      <c r="B18" s="17"/>
      <c r="C18" s="17"/>
      <c r="D18" s="17"/>
      <c r="E18" s="17"/>
      <c r="F18" s="17"/>
      <c r="G18" s="17"/>
      <c r="H18" s="17"/>
      <c r="I18" s="17"/>
      <c r="J18" s="17"/>
      <c r="K18" s="17"/>
      <c r="L18" s="17"/>
      <c r="M18" s="17"/>
      <c r="N18" s="17"/>
      <c r="O18" s="17"/>
      <c r="P18" s="17"/>
      <c r="Q18" s="17"/>
      <c r="R18" s="17"/>
      <c r="S18" s="17">
        <v>38.67</v>
      </c>
      <c r="T18" s="17">
        <v>40.909999999999997</v>
      </c>
      <c r="U18" s="17">
        <v>45.1</v>
      </c>
      <c r="V18" s="17">
        <v>50.72</v>
      </c>
      <c r="W18" s="17">
        <v>55.84</v>
      </c>
      <c r="X18" s="17">
        <v>61.68</v>
      </c>
      <c r="Y18" s="17">
        <v>71.150000000000006</v>
      </c>
      <c r="Z18" s="17">
        <v>83.02</v>
      </c>
      <c r="AA18" s="17">
        <v>85.18</v>
      </c>
      <c r="AB18" s="17">
        <v>81.75</v>
      </c>
      <c r="AC18" s="17">
        <v>87.52</v>
      </c>
      <c r="AD18" s="17">
        <v>90.43</v>
      </c>
      <c r="AE18" s="17">
        <v>93.12</v>
      </c>
      <c r="AF18" s="17">
        <v>95.36</v>
      </c>
      <c r="AG18" s="17">
        <v>97.64</v>
      </c>
      <c r="AH18" s="17">
        <v>100</v>
      </c>
      <c r="AI18" s="17">
        <v>106.78</v>
      </c>
      <c r="AJ18" s="17">
        <v>118.42</v>
      </c>
      <c r="AK18" s="17">
        <v>121.75</v>
      </c>
      <c r="AL18" s="17">
        <v>122.31</v>
      </c>
      <c r="AM18" s="17">
        <v>129.58000000000001</v>
      </c>
      <c r="AN18" s="17">
        <v>153.47</v>
      </c>
      <c r="AO18" s="17">
        <v>170.15</v>
      </c>
      <c r="AP18" s="17">
        <v>165.92</v>
      </c>
      <c r="AQ18" s="17">
        <v>173.61</v>
      </c>
      <c r="AR18" s="17">
        <v>177.84</v>
      </c>
    </row>
    <row r="19" spans="1:44" ht="15.75" customHeight="1" thickBot="1" x14ac:dyDescent="0.3">
      <c r="A19" s="55" t="s">
        <v>193</v>
      </c>
      <c r="B19" s="20"/>
      <c r="C19" s="20"/>
      <c r="D19" s="20"/>
      <c r="E19" s="20"/>
      <c r="F19" s="20"/>
      <c r="G19" s="20"/>
      <c r="H19" s="20"/>
      <c r="I19" s="20"/>
      <c r="J19" s="20"/>
      <c r="K19" s="20"/>
      <c r="L19" s="20"/>
      <c r="M19" s="20"/>
      <c r="N19" s="20"/>
      <c r="O19" s="20"/>
      <c r="P19" s="20"/>
      <c r="Q19" s="20"/>
      <c r="R19" s="20"/>
      <c r="S19" s="20">
        <v>47.86</v>
      </c>
      <c r="T19" s="20">
        <v>49.65</v>
      </c>
      <c r="U19" s="20">
        <v>51.43</v>
      </c>
      <c r="V19" s="20">
        <v>54.42</v>
      </c>
      <c r="W19" s="20">
        <v>58.88</v>
      </c>
      <c r="X19" s="20">
        <v>63.65</v>
      </c>
      <c r="Y19" s="20">
        <v>69.86</v>
      </c>
      <c r="Z19" s="20">
        <v>76.69</v>
      </c>
      <c r="AA19" s="20">
        <v>81.239999999999995</v>
      </c>
      <c r="AB19" s="20">
        <v>82.19</v>
      </c>
      <c r="AC19" s="20">
        <v>84.78</v>
      </c>
      <c r="AD19" s="20">
        <v>87.41</v>
      </c>
      <c r="AE19" s="20">
        <v>90.72</v>
      </c>
      <c r="AF19" s="20">
        <v>94.04</v>
      </c>
      <c r="AG19" s="20">
        <v>97.12</v>
      </c>
      <c r="AH19" s="20">
        <v>100</v>
      </c>
      <c r="AI19" s="20">
        <v>102.98</v>
      </c>
      <c r="AJ19" s="20">
        <v>107.89</v>
      </c>
      <c r="AK19" s="20">
        <v>111.72</v>
      </c>
      <c r="AL19" s="20">
        <v>115.08</v>
      </c>
      <c r="AM19" s="20">
        <v>121.65</v>
      </c>
      <c r="AN19" s="20">
        <v>137.94</v>
      </c>
      <c r="AO19" s="20">
        <v>154.31</v>
      </c>
      <c r="AP19" s="20">
        <v>151.87</v>
      </c>
      <c r="AQ19" s="20">
        <v>158.66</v>
      </c>
      <c r="AR19" s="20">
        <v>162.74</v>
      </c>
    </row>
    <row r="20" spans="1:44" ht="15" customHeight="1" x14ac:dyDescent="0.25"/>
    <row r="21" spans="1:44" ht="15.75" customHeight="1" thickBot="1" x14ac:dyDescent="0.3">
      <c r="A21" s="1" t="s">
        <v>34</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row>
    <row r="22" spans="1:44" ht="15" customHeight="1" x14ac:dyDescent="0.25">
      <c r="A22" s="54" t="s">
        <v>194</v>
      </c>
      <c r="B22" s="15"/>
      <c r="C22" s="15"/>
      <c r="D22" s="15"/>
      <c r="E22" s="15"/>
      <c r="F22" s="15"/>
      <c r="G22" s="15"/>
      <c r="H22" s="15"/>
      <c r="I22" s="15"/>
      <c r="J22" s="15"/>
      <c r="K22" s="15"/>
      <c r="L22" s="15"/>
      <c r="M22" s="15"/>
      <c r="N22" s="15"/>
      <c r="O22" s="15"/>
      <c r="P22" s="15"/>
      <c r="Q22" s="15"/>
      <c r="R22" s="15"/>
      <c r="S22" s="15">
        <v>70.259022160068895</v>
      </c>
      <c r="T22" s="15">
        <v>68.985489457831306</v>
      </c>
      <c r="U22" s="15">
        <v>68.83</v>
      </c>
      <c r="V22" s="15">
        <v>79.27</v>
      </c>
      <c r="W22" s="15">
        <v>91.95</v>
      </c>
      <c r="X22" s="15">
        <v>103.31</v>
      </c>
      <c r="Y22" s="15">
        <v>116.34</v>
      </c>
      <c r="Z22" s="15">
        <v>133.41999999999999</v>
      </c>
      <c r="AA22" s="15">
        <v>132.71</v>
      </c>
      <c r="AB22" s="15">
        <v>123.47</v>
      </c>
      <c r="AC22" s="15">
        <v>112.53</v>
      </c>
      <c r="AD22" s="15">
        <v>112.11</v>
      </c>
      <c r="AE22" s="15">
        <v>109.92</v>
      </c>
      <c r="AF22" s="15">
        <v>103.51</v>
      </c>
      <c r="AG22" s="15">
        <v>102.18</v>
      </c>
      <c r="AH22" s="15">
        <v>100</v>
      </c>
      <c r="AI22" s="15">
        <v>100.72</v>
      </c>
      <c r="AJ22" s="15">
        <v>105.08</v>
      </c>
      <c r="AK22" s="15">
        <v>116.37</v>
      </c>
      <c r="AL22" s="15">
        <v>131.75</v>
      </c>
      <c r="AM22" s="15">
        <v>142.47</v>
      </c>
      <c r="AN22" s="15">
        <v>158.32</v>
      </c>
      <c r="AO22" s="15">
        <v>193.94</v>
      </c>
      <c r="AP22" s="15">
        <v>200.9975</v>
      </c>
      <c r="AQ22" s="15">
        <v>218.79</v>
      </c>
      <c r="AR22" s="15">
        <v>249.92</v>
      </c>
    </row>
    <row r="23" spans="1:44" ht="15" customHeight="1" x14ac:dyDescent="0.25">
      <c r="A23" s="57" t="s">
        <v>195</v>
      </c>
      <c r="B23" s="17"/>
      <c r="C23" s="17"/>
      <c r="D23" s="17"/>
      <c r="E23" s="17"/>
      <c r="F23" s="17"/>
      <c r="G23" s="17"/>
      <c r="H23" s="17"/>
      <c r="I23" s="17"/>
      <c r="J23" s="17"/>
      <c r="K23" s="17"/>
      <c r="L23" s="17"/>
      <c r="M23" s="17"/>
      <c r="N23" s="17"/>
      <c r="O23" s="17"/>
      <c r="P23" s="17"/>
      <c r="Q23" s="17"/>
      <c r="R23" s="17"/>
      <c r="S23" s="17"/>
      <c r="T23" s="17"/>
      <c r="U23" s="17">
        <v>52.47</v>
      </c>
      <c r="V23" s="17">
        <v>64.09</v>
      </c>
      <c r="W23" s="17">
        <v>74.08</v>
      </c>
      <c r="X23" s="17">
        <v>84.59</v>
      </c>
      <c r="Y23" s="17">
        <v>98.52</v>
      </c>
      <c r="Z23" s="17">
        <v>113.69</v>
      </c>
      <c r="AA23" s="17">
        <v>118.35</v>
      </c>
      <c r="AB23" s="17">
        <v>114.37</v>
      </c>
      <c r="AC23" s="17">
        <v>109.39</v>
      </c>
      <c r="AD23" s="17">
        <v>110.7</v>
      </c>
      <c r="AE23" s="17">
        <v>108.74</v>
      </c>
      <c r="AF23" s="17">
        <v>105.52</v>
      </c>
      <c r="AG23" s="17">
        <v>103.37</v>
      </c>
      <c r="AH23" s="17">
        <v>100</v>
      </c>
      <c r="AI23" s="17">
        <v>101.32</v>
      </c>
      <c r="AJ23" s="17">
        <v>105.74</v>
      </c>
      <c r="AK23" s="17">
        <v>111.39</v>
      </c>
      <c r="AL23" s="17">
        <v>119.08</v>
      </c>
      <c r="AM23" s="17">
        <v>126.55</v>
      </c>
      <c r="AN23" s="17">
        <v>142.51</v>
      </c>
      <c r="AO23" s="17">
        <v>160.87</v>
      </c>
      <c r="AP23" s="17">
        <v>171.26249999999999</v>
      </c>
      <c r="AQ23" s="17">
        <v>190.32499999999999</v>
      </c>
      <c r="AR23" s="17">
        <v>212.88</v>
      </c>
    </row>
    <row r="24" spans="1:44" ht="15.75" customHeight="1" thickBot="1" x14ac:dyDescent="0.3">
      <c r="A24" s="55" t="s">
        <v>186</v>
      </c>
      <c r="B24" s="20"/>
      <c r="C24" s="20"/>
      <c r="D24" s="20"/>
      <c r="E24" s="20"/>
      <c r="F24" s="20"/>
      <c r="G24" s="20"/>
      <c r="H24" s="20"/>
      <c r="I24" s="20"/>
      <c r="J24" s="20"/>
      <c r="K24" s="20"/>
      <c r="L24" s="20"/>
      <c r="M24" s="20"/>
      <c r="N24" s="20"/>
      <c r="O24" s="20"/>
      <c r="P24" s="20"/>
      <c r="Q24" s="20"/>
      <c r="R24" s="20"/>
      <c r="S24" s="20"/>
      <c r="T24" s="20"/>
      <c r="U24" s="20">
        <v>70.14</v>
      </c>
      <c r="V24" s="20">
        <v>78.55</v>
      </c>
      <c r="W24" s="20">
        <v>85.2</v>
      </c>
      <c r="X24" s="20">
        <v>95.57</v>
      </c>
      <c r="Y24" s="20">
        <v>108.56</v>
      </c>
      <c r="Z24" s="20">
        <v>117.96</v>
      </c>
      <c r="AA24" s="20">
        <v>117.44</v>
      </c>
      <c r="AB24" s="20">
        <v>113.62</v>
      </c>
      <c r="AC24" s="20">
        <v>109.09</v>
      </c>
      <c r="AD24" s="20">
        <v>108.55</v>
      </c>
      <c r="AE24" s="20">
        <v>108.04</v>
      </c>
      <c r="AF24" s="20">
        <v>103.61</v>
      </c>
      <c r="AG24" s="20">
        <v>102.8</v>
      </c>
      <c r="AH24" s="20">
        <v>100</v>
      </c>
      <c r="AI24" s="20">
        <v>99.18</v>
      </c>
      <c r="AJ24" s="20">
        <v>99.73</v>
      </c>
      <c r="AK24" s="20">
        <v>100.26</v>
      </c>
      <c r="AL24" s="20">
        <v>104.11</v>
      </c>
      <c r="AM24" s="20">
        <v>114.5</v>
      </c>
      <c r="AN24" s="20">
        <v>124.37</v>
      </c>
      <c r="AO24" s="20">
        <v>146.19</v>
      </c>
      <c r="AP24" s="20">
        <v>162.465</v>
      </c>
      <c r="AQ24" s="20">
        <v>182.89750000000001</v>
      </c>
      <c r="AR24" s="20">
        <v>226.46</v>
      </c>
    </row>
    <row r="25" spans="1:44" ht="15" customHeight="1" x14ac:dyDescent="0.25">
      <c r="A25" s="1"/>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row>
    <row r="26" spans="1:44" ht="15.75" customHeight="1" thickBot="1" x14ac:dyDescent="0.3">
      <c r="A26" s="1" t="s">
        <v>35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row>
    <row r="27" spans="1:44" ht="15.75" customHeight="1" x14ac:dyDescent="0.25">
      <c r="A27" s="54" t="s">
        <v>196</v>
      </c>
      <c r="B27" s="15"/>
      <c r="C27" s="15"/>
      <c r="D27" s="15"/>
      <c r="E27" s="15"/>
      <c r="F27" s="15"/>
      <c r="G27" s="15"/>
      <c r="H27" s="15"/>
      <c r="I27" s="15"/>
      <c r="J27" s="15"/>
      <c r="K27" s="15"/>
      <c r="L27" s="15"/>
      <c r="M27" s="15"/>
      <c r="N27" s="15"/>
      <c r="O27" s="15"/>
      <c r="P27" s="15"/>
      <c r="Q27" s="15"/>
      <c r="R27" s="15"/>
      <c r="S27" s="15"/>
      <c r="T27" s="15"/>
      <c r="U27" s="15"/>
      <c r="V27" s="15"/>
      <c r="W27" s="15"/>
      <c r="X27" s="15"/>
      <c r="Y27" s="15">
        <v>98.237907453351198</v>
      </c>
      <c r="Z27" s="15">
        <v>116.770338504837</v>
      </c>
      <c r="AA27" s="15">
        <v>137.65157400820701</v>
      </c>
      <c r="AB27" s="15">
        <v>132.114352384059</v>
      </c>
      <c r="AC27" s="15">
        <v>131.37379758109199</v>
      </c>
      <c r="AD27" s="15">
        <v>129.720209910964</v>
      </c>
      <c r="AE27" s="15">
        <v>124.136787750236</v>
      </c>
      <c r="AF27" s="15">
        <v>115.40929973063299</v>
      </c>
      <c r="AG27" s="15">
        <v>105.603372923422</v>
      </c>
      <c r="AH27" s="15">
        <v>100</v>
      </c>
      <c r="AI27" s="15">
        <v>97.614325668489897</v>
      </c>
      <c r="AJ27" s="15">
        <v>98.453980227750705</v>
      </c>
      <c r="AK27" s="15">
        <v>99.909080746426795</v>
      </c>
      <c r="AL27" s="15">
        <v>101.481606760951</v>
      </c>
      <c r="AM27" s="15">
        <v>102.739591428661</v>
      </c>
      <c r="AN27" s="15">
        <v>102.174046191732</v>
      </c>
      <c r="AO27" s="15">
        <v>105.210074992858</v>
      </c>
      <c r="AP27" s="15">
        <v>109.88088853305101</v>
      </c>
      <c r="AQ27" s="15">
        <v>112.6</v>
      </c>
      <c r="AR27" s="15">
        <v>113</v>
      </c>
    </row>
    <row r="28" spans="1:44" ht="15" customHeight="1" x14ac:dyDescent="0.25">
      <c r="A28" s="57" t="s">
        <v>197</v>
      </c>
      <c r="B28" s="17"/>
      <c r="C28" s="17"/>
      <c r="D28" s="17"/>
      <c r="E28" s="17"/>
      <c r="F28" s="17"/>
      <c r="G28" s="17"/>
      <c r="H28" s="17"/>
      <c r="I28" s="17"/>
      <c r="J28" s="17"/>
      <c r="K28" s="17"/>
      <c r="L28" s="17"/>
      <c r="M28" s="17"/>
      <c r="N28" s="17"/>
      <c r="O28" s="17"/>
      <c r="P28" s="17"/>
      <c r="Q28" s="17"/>
      <c r="R28" s="17"/>
      <c r="S28" s="17"/>
      <c r="T28" s="17"/>
      <c r="U28" s="17"/>
      <c r="V28" s="17">
        <v>105.808187115892</v>
      </c>
      <c r="W28" s="17">
        <v>106.548844425704</v>
      </c>
      <c r="X28" s="17">
        <v>110.357939161876</v>
      </c>
      <c r="Y28" s="17">
        <v>90.346828759873702</v>
      </c>
      <c r="Z28" s="17">
        <v>110.357939161876</v>
      </c>
      <c r="AA28" s="17">
        <v>135.204021554663</v>
      </c>
      <c r="AB28" s="17">
        <v>126.85307740667901</v>
      </c>
      <c r="AC28" s="17">
        <v>129.576219674025</v>
      </c>
      <c r="AD28" s="17">
        <v>123.563384031646</v>
      </c>
      <c r="AE28" s="17">
        <v>118.914580345733</v>
      </c>
      <c r="AF28" s="17">
        <v>113.210233525104</v>
      </c>
      <c r="AG28" s="17">
        <v>104.127053445332</v>
      </c>
      <c r="AH28" s="17">
        <v>100</v>
      </c>
      <c r="AI28" s="17">
        <v>99.110370515175703</v>
      </c>
      <c r="AJ28" s="17">
        <v>101.331007428459</v>
      </c>
      <c r="AK28" s="17">
        <v>104.848449034415</v>
      </c>
      <c r="AL28" s="17">
        <v>109.771336333954</v>
      </c>
      <c r="AM28" s="17">
        <v>111.727949282305</v>
      </c>
      <c r="AN28" s="17">
        <v>115.544762302484</v>
      </c>
      <c r="AO28" s="17">
        <v>123.15946010465299</v>
      </c>
      <c r="AP28" s="17">
        <v>135.96098104743101</v>
      </c>
      <c r="AQ28" s="17">
        <v>145.80000000000001</v>
      </c>
      <c r="AR28" s="17">
        <v>156.6</v>
      </c>
    </row>
    <row r="29" spans="1:44" ht="15.75" customHeight="1" thickBot="1" x14ac:dyDescent="0.3">
      <c r="A29" s="55" t="s">
        <v>198</v>
      </c>
      <c r="B29" s="20"/>
      <c r="C29" s="20"/>
      <c r="D29" s="20"/>
      <c r="E29" s="20"/>
      <c r="F29" s="20"/>
      <c r="G29" s="20"/>
      <c r="H29" s="20"/>
      <c r="I29" s="20"/>
      <c r="J29" s="20"/>
      <c r="K29" s="20"/>
      <c r="L29" s="20"/>
      <c r="M29" s="20"/>
      <c r="N29" s="20"/>
      <c r="O29" s="20"/>
      <c r="P29" s="20"/>
      <c r="Q29" s="20"/>
      <c r="R29" s="20"/>
      <c r="S29" s="20"/>
      <c r="T29" s="20"/>
      <c r="U29" s="20"/>
      <c r="V29" s="20"/>
      <c r="W29" s="20"/>
      <c r="X29" s="20"/>
      <c r="Y29" s="20">
        <v>103.59365791363599</v>
      </c>
      <c r="Z29" s="20">
        <v>131.89984516784301</v>
      </c>
      <c r="AA29" s="20">
        <v>150.13461224481199</v>
      </c>
      <c r="AB29" s="20">
        <v>147.33574284885299</v>
      </c>
      <c r="AC29" s="20">
        <v>144.70743365682301</v>
      </c>
      <c r="AD29" s="20">
        <v>138.08553913992699</v>
      </c>
      <c r="AE29" s="20">
        <v>126.94952725117599</v>
      </c>
      <c r="AF29" s="20">
        <v>115.66941531863399</v>
      </c>
      <c r="AG29" s="20">
        <v>104.85588105373699</v>
      </c>
      <c r="AH29" s="20">
        <v>100</v>
      </c>
      <c r="AI29" s="20">
        <v>98.844795945884002</v>
      </c>
      <c r="AJ29" s="20">
        <v>98.041159021253904</v>
      </c>
      <c r="AK29" s="20">
        <v>99.617686132360404</v>
      </c>
      <c r="AL29" s="20">
        <v>102.40475879416999</v>
      </c>
      <c r="AM29" s="20">
        <v>104.698142680673</v>
      </c>
      <c r="AN29" s="20">
        <v>106.311275205282</v>
      </c>
      <c r="AO29" s="20">
        <v>109.740671179646</v>
      </c>
      <c r="AP29" s="20">
        <v>120.16075894790499</v>
      </c>
      <c r="AQ29" s="20">
        <v>129.9</v>
      </c>
      <c r="AR29" s="20">
        <v>138.69999999999999</v>
      </c>
    </row>
    <row r="30" spans="1:44" ht="15" customHeight="1" x14ac:dyDescent="0.25">
      <c r="A30" s="1"/>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row>
    <row r="31" spans="1:44" ht="15" customHeight="1" thickBot="1" x14ac:dyDescent="0.3">
      <c r="A31" s="1" t="s">
        <v>36</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row>
    <row r="32" spans="1:44" ht="15" customHeight="1" thickBot="1" x14ac:dyDescent="0.3">
      <c r="A32" s="56" t="s">
        <v>199</v>
      </c>
      <c r="B32" s="52"/>
      <c r="C32" s="52"/>
      <c r="D32" s="52"/>
      <c r="E32" s="52"/>
      <c r="F32" s="52"/>
      <c r="G32" s="52"/>
      <c r="H32" s="52"/>
      <c r="I32" s="52"/>
      <c r="J32" s="52"/>
      <c r="K32" s="52"/>
      <c r="L32" s="52"/>
      <c r="M32" s="52"/>
      <c r="N32" s="52"/>
      <c r="O32" s="52"/>
      <c r="P32" s="52"/>
      <c r="Q32" s="52"/>
      <c r="R32" s="52"/>
      <c r="S32" s="52">
        <v>0</v>
      </c>
      <c r="T32" s="52">
        <v>0</v>
      </c>
      <c r="U32" s="52">
        <v>0</v>
      </c>
      <c r="V32" s="52">
        <v>0</v>
      </c>
      <c r="W32" s="52">
        <v>0</v>
      </c>
      <c r="X32" s="52">
        <v>68.337975858867196</v>
      </c>
      <c r="Y32" s="52">
        <v>72.748375116063102</v>
      </c>
      <c r="Z32" s="52">
        <v>93.268337975858898</v>
      </c>
      <c r="AA32" s="52">
        <v>103.75539130247201</v>
      </c>
      <c r="AB32" s="52">
        <v>100.20690134665701</v>
      </c>
      <c r="AC32" s="52">
        <v>95.906565941113399</v>
      </c>
      <c r="AD32" s="52">
        <v>94.644539650497407</v>
      </c>
      <c r="AE32" s="52">
        <v>92.380851915695501</v>
      </c>
      <c r="AF32" s="52">
        <v>92.728724284176494</v>
      </c>
      <c r="AG32" s="52">
        <v>95.1866067939402</v>
      </c>
      <c r="AH32" s="52">
        <v>100</v>
      </c>
      <c r="AI32" s="52">
        <v>107.885746343264</v>
      </c>
      <c r="AJ32" s="52">
        <v>123.991206093401</v>
      </c>
      <c r="AK32" s="52">
        <v>135.46979552009401</v>
      </c>
      <c r="AL32" s="52">
        <v>146.859199198287</v>
      </c>
      <c r="AM32" s="52">
        <v>160.04718213791699</v>
      </c>
      <c r="AN32" s="52">
        <v>187.30853234302</v>
      </c>
      <c r="AO32" s="52">
        <v>216.63386133534101</v>
      </c>
      <c r="AP32" s="52">
        <v>208.888366773993</v>
      </c>
      <c r="AQ32" s="52">
        <v>221.82413625280799</v>
      </c>
      <c r="AR32" s="52">
        <v>253.36088821333601</v>
      </c>
    </row>
    <row r="33" spans="1:44" ht="15" customHeight="1" x14ac:dyDescent="0.25">
      <c r="A33" s="1"/>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row>
    <row r="34" spans="1:44" ht="15.75" customHeight="1" thickBot="1" x14ac:dyDescent="0.3">
      <c r="A34" s="1" t="s">
        <v>37</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row>
    <row r="35" spans="1:44" ht="15" customHeight="1" x14ac:dyDescent="0.25">
      <c r="A35" s="54" t="s">
        <v>200</v>
      </c>
      <c r="B35" s="15"/>
      <c r="C35" s="15"/>
      <c r="D35" s="15"/>
      <c r="E35" s="15"/>
      <c r="F35" s="15"/>
      <c r="G35" s="15"/>
      <c r="H35" s="15"/>
      <c r="I35" s="15"/>
      <c r="J35" s="15"/>
      <c r="K35" s="15"/>
      <c r="L35" s="15"/>
      <c r="M35" s="15"/>
      <c r="N35" s="15"/>
      <c r="O35" s="15"/>
      <c r="P35" s="15"/>
      <c r="Q35" s="15"/>
      <c r="R35" s="15"/>
      <c r="S35" s="15">
        <v>39.121005240550602</v>
      </c>
      <c r="T35" s="15">
        <v>44.831601954446903</v>
      </c>
      <c r="U35" s="15">
        <v>48.076355074726401</v>
      </c>
      <c r="V35" s="15">
        <v>51.327015417851598</v>
      </c>
      <c r="W35" s="15">
        <v>58.258719482864798</v>
      </c>
      <c r="X35" s="15">
        <v>76.318787500316503</v>
      </c>
      <c r="Y35" s="15">
        <v>94.739196111359604</v>
      </c>
      <c r="Z35" s="15">
        <v>91.612587447995296</v>
      </c>
      <c r="AA35" s="15">
        <v>84.181301108026204</v>
      </c>
      <c r="AB35" s="15">
        <v>72.334787635338699</v>
      </c>
      <c r="AC35" s="15">
        <v>80.635279622612799</v>
      </c>
      <c r="AD35" s="15">
        <v>80.320509033831499</v>
      </c>
      <c r="AE35" s="15">
        <v>77.929771559253695</v>
      </c>
      <c r="AF35" s="15">
        <v>83.582983822648302</v>
      </c>
      <c r="AG35" s="15">
        <v>90.388948429944605</v>
      </c>
      <c r="AH35" s="15">
        <v>100</v>
      </c>
      <c r="AI35" s="15">
        <v>105.98064118684501</v>
      </c>
      <c r="AJ35" s="15">
        <v>113.08871804825399</v>
      </c>
      <c r="AK35" s="15">
        <v>122.76086718031399</v>
      </c>
      <c r="AL35" s="15">
        <v>125.484943412603</v>
      </c>
      <c r="AM35" s="15">
        <v>134.27455084009199</v>
      </c>
      <c r="AN35" s="15">
        <v>160.15578190533299</v>
      </c>
      <c r="AO35" s="15">
        <v>163.61488282601499</v>
      </c>
      <c r="AP35" s="15">
        <v>156.26123427201901</v>
      </c>
      <c r="AQ35" s="15">
        <v>173</v>
      </c>
      <c r="AR35" s="15">
        <v>196.43288100000001</v>
      </c>
    </row>
    <row r="36" spans="1:44" ht="15" customHeight="1" x14ac:dyDescent="0.25">
      <c r="A36" s="57" t="s">
        <v>201</v>
      </c>
      <c r="B36" s="17"/>
      <c r="C36" s="17"/>
      <c r="D36" s="17"/>
      <c r="E36" s="17"/>
      <c r="F36" s="17"/>
      <c r="G36" s="17"/>
      <c r="H36" s="17"/>
      <c r="I36" s="17"/>
      <c r="J36" s="17"/>
      <c r="K36" s="17"/>
      <c r="L36" s="17"/>
      <c r="M36" s="17"/>
      <c r="N36" s="17"/>
      <c r="O36" s="17"/>
      <c r="P36" s="17"/>
      <c r="Q36" s="17"/>
      <c r="R36" s="17"/>
      <c r="S36" s="17">
        <v>49.545575540936198</v>
      </c>
      <c r="T36" s="17">
        <v>51.285951502706297</v>
      </c>
      <c r="U36" s="17">
        <v>52.689153388853001</v>
      </c>
      <c r="V36" s="17">
        <v>55.403024426106903</v>
      </c>
      <c r="W36" s="17">
        <v>63.156760593730603</v>
      </c>
      <c r="X36" s="17">
        <v>78.867044403037099</v>
      </c>
      <c r="Y36" s="17">
        <v>96.738537982786397</v>
      </c>
      <c r="Z36" s="17">
        <v>97.957941970567006</v>
      </c>
      <c r="AA36" s="17">
        <v>92.229785400108995</v>
      </c>
      <c r="AB36" s="17">
        <v>85.602920485226505</v>
      </c>
      <c r="AC36" s="17">
        <v>91.6809268484364</v>
      </c>
      <c r="AD36" s="17">
        <v>90.433636282972699</v>
      </c>
      <c r="AE36" s="17">
        <v>90.110405496191007</v>
      </c>
      <c r="AF36" s="17">
        <v>91.570648109416794</v>
      </c>
      <c r="AG36" s="17">
        <v>92.726673511553898</v>
      </c>
      <c r="AH36" s="17">
        <v>100</v>
      </c>
      <c r="AI36" s="17">
        <v>102.911612224462</v>
      </c>
      <c r="AJ36" s="17">
        <v>105.51266937926999</v>
      </c>
      <c r="AK36" s="17">
        <v>110.692474426741</v>
      </c>
      <c r="AL36" s="17">
        <v>113.58710119025</v>
      </c>
      <c r="AM36" s="17">
        <v>119.786794437895</v>
      </c>
      <c r="AN36" s="17">
        <v>133.825151157927</v>
      </c>
      <c r="AO36" s="17">
        <v>135.793690028013</v>
      </c>
      <c r="AP36" s="17">
        <v>134.96343055608401</v>
      </c>
      <c r="AQ36" s="17">
        <v>136</v>
      </c>
      <c r="AR36" s="17">
        <v>144.57796200000001</v>
      </c>
    </row>
    <row r="37" spans="1:44" ht="15.75" customHeight="1" thickBot="1" x14ac:dyDescent="0.3">
      <c r="A37" s="55" t="s">
        <v>202</v>
      </c>
      <c r="B37" s="20"/>
      <c r="C37" s="20"/>
      <c r="D37" s="20"/>
      <c r="E37" s="20"/>
      <c r="F37" s="20"/>
      <c r="G37" s="20"/>
      <c r="H37" s="20"/>
      <c r="I37" s="20"/>
      <c r="J37" s="20"/>
      <c r="K37" s="20"/>
      <c r="L37" s="20"/>
      <c r="M37" s="20"/>
      <c r="N37" s="20"/>
      <c r="O37" s="20"/>
      <c r="P37" s="20"/>
      <c r="Q37" s="20"/>
      <c r="R37" s="20"/>
      <c r="S37" s="20">
        <v>55.563901303188501</v>
      </c>
      <c r="T37" s="20">
        <v>57.394749690164097</v>
      </c>
      <c r="U37" s="20">
        <v>58.262290156608003</v>
      </c>
      <c r="V37" s="20">
        <v>58.502647688436603</v>
      </c>
      <c r="W37" s="20">
        <v>65.572539151988593</v>
      </c>
      <c r="X37" s="20">
        <v>78.795958988996105</v>
      </c>
      <c r="Y37" s="20">
        <v>98.965335937206603</v>
      </c>
      <c r="Z37" s="20">
        <v>106.994779734856</v>
      </c>
      <c r="AA37" s="20">
        <v>105.58455702857999</v>
      </c>
      <c r="AB37" s="20">
        <v>95.320539302212097</v>
      </c>
      <c r="AC37" s="20">
        <v>97.487512675104199</v>
      </c>
      <c r="AD37" s="20">
        <v>93.600480715063696</v>
      </c>
      <c r="AE37" s="20">
        <v>90.845758065121899</v>
      </c>
      <c r="AF37" s="20">
        <v>92.8944304653172</v>
      </c>
      <c r="AG37" s="20">
        <v>94.991925489165098</v>
      </c>
      <c r="AH37" s="20">
        <v>100</v>
      </c>
      <c r="AI37" s="20">
        <v>104.608104555526</v>
      </c>
      <c r="AJ37" s="20">
        <v>107.032335599204</v>
      </c>
      <c r="AK37" s="20">
        <v>113.41446651894699</v>
      </c>
      <c r="AL37" s="20">
        <v>118.57325271341099</v>
      </c>
      <c r="AM37" s="20">
        <v>121.03503962143699</v>
      </c>
      <c r="AN37" s="20">
        <v>133.430352649566</v>
      </c>
      <c r="AO37" s="20">
        <v>133.56743155443701</v>
      </c>
      <c r="AP37" s="20">
        <v>132.85199233860399</v>
      </c>
      <c r="AQ37" s="20">
        <v>135</v>
      </c>
      <c r="AR37" s="20">
        <v>141.709543</v>
      </c>
    </row>
    <row r="38" spans="1:44" ht="15" customHeight="1" x14ac:dyDescent="0.25">
      <c r="A38" s="1"/>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row>
    <row r="39" spans="1:44" ht="15.75" customHeight="1" thickBot="1" x14ac:dyDescent="0.3">
      <c r="A39" s="1" t="s">
        <v>39</v>
      </c>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row>
    <row r="40" spans="1:44" ht="15" customHeight="1" x14ac:dyDescent="0.25">
      <c r="A40" s="54" t="s">
        <v>203</v>
      </c>
      <c r="B40" s="15"/>
      <c r="C40" s="15"/>
      <c r="D40" s="15"/>
      <c r="E40" s="15"/>
      <c r="F40" s="15"/>
      <c r="G40" s="15"/>
      <c r="H40" s="15"/>
      <c r="I40" s="15"/>
      <c r="J40" s="15"/>
      <c r="K40" s="15"/>
      <c r="L40" s="15"/>
      <c r="M40" s="15"/>
      <c r="N40" s="15"/>
      <c r="O40" s="15"/>
      <c r="P40" s="15"/>
      <c r="Q40" s="15"/>
      <c r="R40" s="15"/>
      <c r="S40" s="15">
        <v>51.440329218107003</v>
      </c>
      <c r="T40" s="15">
        <v>51.183127572016502</v>
      </c>
      <c r="U40" s="15">
        <v>56.430041152263399</v>
      </c>
      <c r="V40" s="15">
        <v>60.082304526748999</v>
      </c>
      <c r="W40" s="15">
        <v>63.683127572016502</v>
      </c>
      <c r="X40" s="15">
        <v>67.695473251028801</v>
      </c>
      <c r="Y40" s="15">
        <v>74.331275720164598</v>
      </c>
      <c r="Z40" s="15">
        <v>79.320987654321002</v>
      </c>
      <c r="AA40" s="15">
        <v>79.629629629629605</v>
      </c>
      <c r="AB40" s="15">
        <v>80.144032921810705</v>
      </c>
      <c r="AC40" s="15">
        <v>89.609053497942398</v>
      </c>
      <c r="AD40" s="15">
        <v>93.106995884773696</v>
      </c>
      <c r="AE40" s="15">
        <v>95.421810699588505</v>
      </c>
      <c r="AF40" s="15">
        <v>99.176954732510296</v>
      </c>
      <c r="AG40" s="15">
        <v>99.691358024691397</v>
      </c>
      <c r="AH40" s="15">
        <v>100</v>
      </c>
      <c r="AI40" s="15">
        <v>102.825663163984</v>
      </c>
      <c r="AJ40" s="15">
        <v>106.31733929096001</v>
      </c>
      <c r="AK40" s="15">
        <v>122.78888888888901</v>
      </c>
      <c r="AL40" s="15">
        <v>126.928206120482</v>
      </c>
      <c r="AM40" s="15">
        <v>132.54537037036999</v>
      </c>
      <c r="AN40" s="15">
        <v>140.70090373102099</v>
      </c>
      <c r="AO40" s="15">
        <v>139.945233596637</v>
      </c>
      <c r="AP40" s="15">
        <v>128.817283950617</v>
      </c>
      <c r="AQ40" s="15">
        <v>111.8</v>
      </c>
      <c r="AR40" s="15">
        <v>106.8</v>
      </c>
    </row>
    <row r="41" spans="1:44" ht="15" customHeight="1" x14ac:dyDescent="0.25">
      <c r="A41" s="57" t="s">
        <v>204</v>
      </c>
      <c r="B41" s="17"/>
      <c r="C41" s="17"/>
      <c r="D41" s="17"/>
      <c r="E41" s="17"/>
      <c r="F41" s="17"/>
      <c r="G41" s="17"/>
      <c r="H41" s="17"/>
      <c r="I41" s="17"/>
      <c r="J41" s="17"/>
      <c r="K41" s="17"/>
      <c r="L41" s="17"/>
      <c r="M41" s="17"/>
      <c r="N41" s="17"/>
      <c r="O41" s="17"/>
      <c r="P41" s="17"/>
      <c r="Q41" s="17"/>
      <c r="R41" s="17"/>
      <c r="S41" s="17">
        <v>57.273768613974802</v>
      </c>
      <c r="T41" s="17">
        <v>56.414662084765197</v>
      </c>
      <c r="U41" s="17">
        <v>60.423825887743398</v>
      </c>
      <c r="V41" s="17">
        <v>65.177548682703303</v>
      </c>
      <c r="W41" s="17">
        <v>70.217640320733096</v>
      </c>
      <c r="X41" s="17">
        <v>75.945017182130599</v>
      </c>
      <c r="Y41" s="17">
        <v>82.817869415807607</v>
      </c>
      <c r="Z41" s="17">
        <v>86.597938144329902</v>
      </c>
      <c r="AA41" s="17">
        <v>86.597938144329902</v>
      </c>
      <c r="AB41" s="17">
        <v>85.624284077892298</v>
      </c>
      <c r="AC41" s="17">
        <v>92.554410080183303</v>
      </c>
      <c r="AD41" s="17">
        <v>94.959908361970193</v>
      </c>
      <c r="AE41" s="17">
        <v>96.678121420389502</v>
      </c>
      <c r="AF41" s="17">
        <v>98.109965635738902</v>
      </c>
      <c r="AG41" s="17">
        <v>99.083619702176406</v>
      </c>
      <c r="AH41" s="17">
        <v>100</v>
      </c>
      <c r="AI41" s="17">
        <v>101.114291535891</v>
      </c>
      <c r="AJ41" s="17">
        <v>103.010691624098</v>
      </c>
      <c r="AK41" s="17">
        <v>120.544329896907</v>
      </c>
      <c r="AL41" s="17">
        <v>122.87113718880499</v>
      </c>
      <c r="AM41" s="17">
        <v>126.69278350515501</v>
      </c>
      <c r="AN41" s="17">
        <v>133.46301776085301</v>
      </c>
      <c r="AO41" s="17">
        <v>136.017843225467</v>
      </c>
      <c r="AP41" s="17">
        <v>128.16494845360799</v>
      </c>
      <c r="AQ41" s="17">
        <v>108.6</v>
      </c>
      <c r="AR41" s="17">
        <v>105.2</v>
      </c>
    </row>
    <row r="42" spans="1:44" ht="15.75" customHeight="1" thickBot="1" x14ac:dyDescent="0.3">
      <c r="A42" s="55" t="s">
        <v>205</v>
      </c>
      <c r="B42" s="20"/>
      <c r="C42" s="20"/>
      <c r="D42" s="20"/>
      <c r="E42" s="20"/>
      <c r="F42" s="20"/>
      <c r="G42" s="20"/>
      <c r="H42" s="20"/>
      <c r="I42" s="20"/>
      <c r="J42" s="20"/>
      <c r="K42" s="20"/>
      <c r="L42" s="20"/>
      <c r="M42" s="20"/>
      <c r="N42" s="20"/>
      <c r="O42" s="20"/>
      <c r="P42" s="20"/>
      <c r="Q42" s="20"/>
      <c r="R42" s="20"/>
      <c r="S42" s="20">
        <v>55.586436909394102</v>
      </c>
      <c r="T42" s="20">
        <v>56.253474152306801</v>
      </c>
      <c r="U42" s="20">
        <v>60.200111172873797</v>
      </c>
      <c r="V42" s="20">
        <v>64.9249583101723</v>
      </c>
      <c r="W42" s="20">
        <v>72.262367982212297</v>
      </c>
      <c r="X42" s="20">
        <v>77.821011673151702</v>
      </c>
      <c r="Y42" s="20">
        <v>84.213451917732101</v>
      </c>
      <c r="Z42" s="20">
        <v>87.103946637020599</v>
      </c>
      <c r="AA42" s="20">
        <v>84.769316286825998</v>
      </c>
      <c r="AB42" s="20">
        <v>85.214007782101206</v>
      </c>
      <c r="AC42" s="20">
        <v>91.050583657587595</v>
      </c>
      <c r="AD42" s="20">
        <v>92.607003891050596</v>
      </c>
      <c r="AE42" s="20">
        <v>94.219010561423005</v>
      </c>
      <c r="AF42" s="20">
        <v>96.053362979433004</v>
      </c>
      <c r="AG42" s="20">
        <v>99.166203446359106</v>
      </c>
      <c r="AH42" s="20">
        <v>100</v>
      </c>
      <c r="AI42" s="20">
        <v>100.89020446498699</v>
      </c>
      <c r="AJ42" s="20">
        <v>104.28677727920299</v>
      </c>
      <c r="AK42" s="20">
        <v>104.350528071151</v>
      </c>
      <c r="AL42" s="20">
        <v>109.455451075223</v>
      </c>
      <c r="AM42" s="20">
        <v>112.27698721512</v>
      </c>
      <c r="AN42" s="20">
        <v>118.851113419905</v>
      </c>
      <c r="AO42" s="20">
        <v>120.698123966296</v>
      </c>
      <c r="AP42" s="20">
        <v>116.022456920511</v>
      </c>
      <c r="AQ42" s="20">
        <v>115.8</v>
      </c>
      <c r="AR42" s="20">
        <v>109.3</v>
      </c>
    </row>
    <row r="43" spans="1:44" ht="15" customHeight="1" x14ac:dyDescent="0.25">
      <c r="A43" s="1"/>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row>
    <row r="44" spans="1:44" ht="15.75" customHeight="1" thickBot="1" x14ac:dyDescent="0.3">
      <c r="A44" s="1" t="s">
        <v>40</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row>
    <row r="45" spans="1:44" ht="15.75" customHeight="1" x14ac:dyDescent="0.25">
      <c r="A45" s="54" t="s">
        <v>206</v>
      </c>
      <c r="B45" s="15"/>
      <c r="C45" s="15"/>
      <c r="D45" s="15"/>
      <c r="E45" s="15"/>
      <c r="F45" s="15"/>
      <c r="G45" s="15"/>
      <c r="H45" s="15"/>
      <c r="I45" s="15"/>
      <c r="J45" s="15"/>
      <c r="K45" s="15">
        <v>37.953263497179698</v>
      </c>
      <c r="L45" s="15">
        <v>35.616438356164402</v>
      </c>
      <c r="M45" s="15">
        <v>34.649476228847703</v>
      </c>
      <c r="N45" s="15">
        <v>31.8291700241741</v>
      </c>
      <c r="O45" s="15">
        <v>29.895245769540701</v>
      </c>
      <c r="P45" s="15">
        <v>28.283642224012901</v>
      </c>
      <c r="Q45" s="15">
        <v>29.331184528605998</v>
      </c>
      <c r="R45" s="15">
        <v>32.957292506043501</v>
      </c>
      <c r="S45" s="15">
        <v>36.986301369863</v>
      </c>
      <c r="T45" s="15">
        <v>40.290088638195002</v>
      </c>
      <c r="U45" s="15">
        <v>44.641418211120097</v>
      </c>
      <c r="V45" s="15">
        <v>49.959709911361799</v>
      </c>
      <c r="W45" s="15">
        <v>57.292506043513299</v>
      </c>
      <c r="X45" s="15">
        <v>65.269943593875894</v>
      </c>
      <c r="Y45" s="15">
        <v>71.635777598710703</v>
      </c>
      <c r="Z45" s="15">
        <v>79.049153908138607</v>
      </c>
      <c r="AA45" s="15">
        <v>80.741337630942795</v>
      </c>
      <c r="AB45" s="15">
        <v>77.598710717163598</v>
      </c>
      <c r="AC45" s="15">
        <v>91.539081385979003</v>
      </c>
      <c r="AD45" s="15">
        <v>104.512489927478</v>
      </c>
      <c r="AE45" s="15">
        <v>103.38436744560801</v>
      </c>
      <c r="AF45" s="15">
        <v>103.47499999999999</v>
      </c>
      <c r="AG45" s="15">
        <v>101.625</v>
      </c>
      <c r="AH45" s="15">
        <v>100.02500000000001</v>
      </c>
      <c r="AI45" s="15">
        <v>103.05</v>
      </c>
      <c r="AJ45" s="15">
        <v>110.5</v>
      </c>
      <c r="AK45" s="15">
        <v>117.825</v>
      </c>
      <c r="AL45" s="15">
        <v>125.425</v>
      </c>
      <c r="AM45" s="15">
        <v>134.25</v>
      </c>
      <c r="AN45" s="15">
        <v>134.25</v>
      </c>
      <c r="AO45" s="15">
        <v>132.80000000000001</v>
      </c>
      <c r="AP45" s="15">
        <v>126.7</v>
      </c>
      <c r="AQ45" s="15">
        <v>119.3</v>
      </c>
      <c r="AR45" s="15">
        <v>120.47499999999999</v>
      </c>
    </row>
    <row r="46" spans="1:44" ht="15" customHeight="1" x14ac:dyDescent="0.25">
      <c r="A46" s="57" t="s">
        <v>207</v>
      </c>
      <c r="B46" s="17"/>
      <c r="C46" s="17"/>
      <c r="D46" s="17"/>
      <c r="E46" s="17"/>
      <c r="F46" s="17"/>
      <c r="G46" s="17"/>
      <c r="H46" s="17"/>
      <c r="I46" s="17"/>
      <c r="J46" s="17"/>
      <c r="K46" s="17"/>
      <c r="L46" s="17"/>
      <c r="M46" s="17">
        <v>36.161187698833501</v>
      </c>
      <c r="N46" s="17">
        <v>36.797454931071101</v>
      </c>
      <c r="O46" s="17">
        <v>38.600212089077402</v>
      </c>
      <c r="P46" s="17">
        <v>37.539766702014802</v>
      </c>
      <c r="Q46" s="17">
        <v>38.069989395546102</v>
      </c>
      <c r="R46" s="17">
        <v>41.145281018027603</v>
      </c>
      <c r="S46" s="17">
        <v>44.008483563096497</v>
      </c>
      <c r="T46" s="17">
        <v>52.173913043478301</v>
      </c>
      <c r="U46" s="17">
        <v>61.717921527041398</v>
      </c>
      <c r="V46" s="17">
        <v>72.958642629904602</v>
      </c>
      <c r="W46" s="17">
        <v>86.956521739130395</v>
      </c>
      <c r="X46" s="17">
        <v>103.605514316013</v>
      </c>
      <c r="Y46" s="17">
        <v>115.69459172852601</v>
      </c>
      <c r="Z46" s="17">
        <v>117.39130434782599</v>
      </c>
      <c r="AA46" s="17">
        <v>110.604453870626</v>
      </c>
      <c r="AB46" s="17">
        <v>107.635206786851</v>
      </c>
      <c r="AC46" s="17">
        <v>113.78579003181299</v>
      </c>
      <c r="AD46" s="17">
        <v>116.22481442205699</v>
      </c>
      <c r="AE46" s="17">
        <v>111.558854718982</v>
      </c>
      <c r="AF46" s="17">
        <v>107.72499999999999</v>
      </c>
      <c r="AG46" s="17">
        <v>103.72499999999999</v>
      </c>
      <c r="AH46" s="17">
        <v>100</v>
      </c>
      <c r="AI46" s="17">
        <v>97.724999999999994</v>
      </c>
      <c r="AJ46" s="17">
        <v>101.5</v>
      </c>
      <c r="AK46" s="17">
        <v>103.77500000000001</v>
      </c>
      <c r="AL46" s="17">
        <v>108.1</v>
      </c>
      <c r="AM46" s="17">
        <v>113.2</v>
      </c>
      <c r="AN46" s="17">
        <v>121.22499999999999</v>
      </c>
      <c r="AO46" s="17">
        <v>132.9</v>
      </c>
      <c r="AP46" s="17">
        <v>135.30000000000001</v>
      </c>
      <c r="AQ46" s="17">
        <v>130.5</v>
      </c>
      <c r="AR46" s="17">
        <v>133.19999999999999</v>
      </c>
    </row>
    <row r="47" spans="1:44" ht="15.75" customHeight="1" thickBot="1" x14ac:dyDescent="0.3">
      <c r="A47" s="55" t="s">
        <v>208</v>
      </c>
      <c r="B47" s="20"/>
      <c r="C47" s="20"/>
      <c r="D47" s="20"/>
      <c r="E47" s="20"/>
      <c r="F47" s="20"/>
      <c r="G47" s="20"/>
      <c r="H47" s="20"/>
      <c r="I47" s="20"/>
      <c r="J47" s="20"/>
      <c r="K47" s="20"/>
      <c r="L47" s="20"/>
      <c r="M47" s="20">
        <v>34.442595673876902</v>
      </c>
      <c r="N47" s="20">
        <v>32.029950083194699</v>
      </c>
      <c r="O47" s="20">
        <v>31.8635607321131</v>
      </c>
      <c r="P47" s="20">
        <v>29.9500831946755</v>
      </c>
      <c r="Q47" s="20">
        <v>30.615640599001701</v>
      </c>
      <c r="R47" s="20">
        <v>32.861896838602298</v>
      </c>
      <c r="S47" s="20">
        <v>34.941763727121497</v>
      </c>
      <c r="T47" s="20">
        <v>37.936772046588999</v>
      </c>
      <c r="U47" s="20">
        <v>42.512479201331097</v>
      </c>
      <c r="V47" s="20">
        <v>52.163061564059902</v>
      </c>
      <c r="W47" s="20">
        <v>63.810316139767103</v>
      </c>
      <c r="X47" s="20">
        <v>72.961730449251206</v>
      </c>
      <c r="Y47" s="20">
        <v>82.196339434276197</v>
      </c>
      <c r="Z47" s="20">
        <v>85.940099833610603</v>
      </c>
      <c r="AA47" s="20">
        <v>80.033277870216295</v>
      </c>
      <c r="AB47" s="20">
        <v>80.782029950083199</v>
      </c>
      <c r="AC47" s="20">
        <v>90.848585690515804</v>
      </c>
      <c r="AD47" s="20">
        <v>96.589018302828606</v>
      </c>
      <c r="AE47" s="20">
        <v>100.582362728785</v>
      </c>
      <c r="AF47" s="20">
        <v>100.375</v>
      </c>
      <c r="AG47" s="20">
        <v>100.375</v>
      </c>
      <c r="AH47" s="20">
        <v>100</v>
      </c>
      <c r="AI47" s="20">
        <v>102.77500000000001</v>
      </c>
      <c r="AJ47" s="20">
        <v>110</v>
      </c>
      <c r="AK47" s="20">
        <v>119.675</v>
      </c>
      <c r="AL47" s="20">
        <v>132.375</v>
      </c>
      <c r="AM47" s="20">
        <v>146.19999999999999</v>
      </c>
      <c r="AN47" s="20">
        <v>153.05000000000001</v>
      </c>
      <c r="AO47" s="20">
        <v>153.80000000000001</v>
      </c>
      <c r="AP47" s="20">
        <v>145</v>
      </c>
      <c r="AQ47" s="20">
        <v>133.9</v>
      </c>
      <c r="AR47" s="20">
        <v>133.02500000000001</v>
      </c>
    </row>
    <row r="48" spans="1:44" ht="15" customHeight="1" x14ac:dyDescent="0.25">
      <c r="A48" s="1"/>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row>
    <row r="49" spans="1:44" ht="15.75" customHeight="1" thickBot="1" x14ac:dyDescent="0.3">
      <c r="A49" s="1" t="s">
        <v>41</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row>
    <row r="50" spans="1:44" ht="15" customHeight="1" thickBot="1" x14ac:dyDescent="0.3">
      <c r="A50" s="56" t="s">
        <v>209</v>
      </c>
      <c r="B50" s="52"/>
      <c r="C50" s="52"/>
      <c r="D50" s="52"/>
      <c r="E50" s="52"/>
      <c r="F50" s="52"/>
      <c r="G50" s="52"/>
      <c r="H50" s="52"/>
      <c r="I50" s="52"/>
      <c r="J50" s="52"/>
      <c r="K50" s="52"/>
      <c r="L50" s="52"/>
      <c r="M50" s="52"/>
      <c r="N50" s="52"/>
      <c r="O50" s="52"/>
      <c r="P50" s="52"/>
      <c r="Q50" s="52"/>
      <c r="R50" s="52"/>
      <c r="S50" s="52" t="s">
        <v>61</v>
      </c>
      <c r="T50" s="52" t="s">
        <v>61</v>
      </c>
      <c r="U50" s="52" t="s">
        <v>61</v>
      </c>
      <c r="V50" s="52">
        <v>66.689560439560395</v>
      </c>
      <c r="W50" s="52">
        <v>66.414835164835196</v>
      </c>
      <c r="X50" s="52">
        <v>67.307692307692307</v>
      </c>
      <c r="Y50" s="52">
        <v>67.857142857142904</v>
      </c>
      <c r="Z50" s="52">
        <v>68.6813186813187</v>
      </c>
      <c r="AA50" s="52">
        <v>69.162087912087898</v>
      </c>
      <c r="AB50" s="52">
        <v>70.260989010988993</v>
      </c>
      <c r="AC50" s="52">
        <v>73.145604395604394</v>
      </c>
      <c r="AD50" s="52">
        <v>77.129120879120904</v>
      </c>
      <c r="AE50" s="52">
        <v>81.936813186813197</v>
      </c>
      <c r="AF50" s="52">
        <v>86.675824175824204</v>
      </c>
      <c r="AG50" s="52">
        <v>92.101648351648393</v>
      </c>
      <c r="AH50" s="52">
        <v>100</v>
      </c>
      <c r="AI50" s="52">
        <v>109.752747252747</v>
      </c>
      <c r="AJ50" s="52">
        <v>122.39010989011</v>
      </c>
      <c r="AK50" s="52">
        <v>132.21153846153899</v>
      </c>
      <c r="AL50" s="52">
        <v>137.431318681319</v>
      </c>
      <c r="AM50" s="52">
        <v>144.1</v>
      </c>
      <c r="AN50" s="52">
        <v>158.19999999999999</v>
      </c>
      <c r="AO50" s="52">
        <v>170.7</v>
      </c>
      <c r="AP50" s="52">
        <v>161.1</v>
      </c>
      <c r="AQ50" s="52">
        <v>160</v>
      </c>
      <c r="AR50" s="52">
        <v>165.2</v>
      </c>
    </row>
    <row r="51" spans="1:44" ht="15.75" customHeight="1" x14ac:dyDescent="0.25">
      <c r="A51" s="1"/>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row>
    <row r="52" spans="1:44" ht="15" customHeight="1" thickBot="1" x14ac:dyDescent="0.3">
      <c r="A52" s="1" t="s">
        <v>42</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row>
    <row r="53" spans="1:44" ht="15" customHeight="1" x14ac:dyDescent="0.25">
      <c r="A53" s="54" t="s">
        <v>210</v>
      </c>
      <c r="B53" s="15"/>
      <c r="C53" s="15"/>
      <c r="D53" s="15"/>
      <c r="E53" s="15"/>
      <c r="F53" s="15"/>
      <c r="G53" s="15"/>
      <c r="H53" s="15"/>
      <c r="I53" s="15"/>
      <c r="J53" s="15"/>
      <c r="K53" s="15"/>
      <c r="L53" s="15">
        <v>42.246961714335797</v>
      </c>
      <c r="M53" s="15">
        <v>46.2660437053488</v>
      </c>
      <c r="N53" s="15">
        <v>50.509570407644198</v>
      </c>
      <c r="O53" s="15">
        <v>56.056017679671697</v>
      </c>
      <c r="P53" s="15">
        <v>62.971299595734102</v>
      </c>
      <c r="Q53" s="15">
        <v>72.8491910986953</v>
      </c>
      <c r="R53" s="15">
        <v>81.721392152438895</v>
      </c>
      <c r="S53" s="15">
        <v>94.042699753907399</v>
      </c>
      <c r="T53" s="15">
        <v>110.612017823603</v>
      </c>
      <c r="U53" s="15">
        <v>128.52535775803901</v>
      </c>
      <c r="V53" s="15">
        <v>133.61217857654501</v>
      </c>
      <c r="W53" s="15">
        <v>133.95103567038299</v>
      </c>
      <c r="X53" s="15">
        <v>145.534625132467</v>
      </c>
      <c r="Y53" s="15">
        <v>162.62863778627201</v>
      </c>
      <c r="Z53" s="15">
        <v>172.711571675302</v>
      </c>
      <c r="AA53" s="15">
        <v>174.31028055290901</v>
      </c>
      <c r="AB53" s="15">
        <v>166.23644206476399</v>
      </c>
      <c r="AC53" s="15">
        <v>160.89825468584499</v>
      </c>
      <c r="AD53" s="15">
        <v>150.62384215403401</v>
      </c>
      <c r="AE53" s="15">
        <v>132.861773739597</v>
      </c>
      <c r="AF53" s="15">
        <v>116.54198685930299</v>
      </c>
      <c r="AG53" s="15">
        <v>105.56326290929501</v>
      </c>
      <c r="AH53" s="15">
        <v>100</v>
      </c>
      <c r="AI53" s="15">
        <v>98.115582880617893</v>
      </c>
      <c r="AJ53" s="15">
        <v>97.107884892604403</v>
      </c>
      <c r="AK53" s="15">
        <v>99.846308314424704</v>
      </c>
      <c r="AL53" s="15">
        <v>110.386721432223</v>
      </c>
      <c r="AM53" s="15">
        <v>118.97137455330601</v>
      </c>
      <c r="AN53" s="15">
        <v>130.53544417473199</v>
      </c>
      <c r="AO53" s="15">
        <v>148.723296823314</v>
      </c>
      <c r="AP53" s="15">
        <v>169.351632272301</v>
      </c>
      <c r="AQ53" s="15">
        <v>183.19687624283301</v>
      </c>
      <c r="AR53" s="15">
        <v>195.90115</v>
      </c>
    </row>
    <row r="54" spans="1:44" ht="15.75" customHeight="1" thickBot="1" x14ac:dyDescent="0.3">
      <c r="A54" s="55" t="s">
        <v>211</v>
      </c>
      <c r="B54" s="20"/>
      <c r="C54" s="20"/>
      <c r="D54" s="20"/>
      <c r="E54" s="20"/>
      <c r="F54" s="20"/>
      <c r="G54" s="20"/>
      <c r="H54" s="20"/>
      <c r="I54" s="20"/>
      <c r="J54" s="20"/>
      <c r="K54" s="20"/>
      <c r="L54" s="20">
        <v>43.6875311792828</v>
      </c>
      <c r="M54" s="20">
        <v>44.435104549076499</v>
      </c>
      <c r="N54" s="20">
        <v>46.852495435244002</v>
      </c>
      <c r="O54" s="20">
        <v>50.415164861868099</v>
      </c>
      <c r="P54" s="20">
        <v>53.094342477566002</v>
      </c>
      <c r="Q54" s="20">
        <v>64.665008712897503</v>
      </c>
      <c r="R54" s="20">
        <v>68.186906995894802</v>
      </c>
      <c r="S54" s="20">
        <v>73.651820178556207</v>
      </c>
      <c r="T54" s="20">
        <v>83.006098582413998</v>
      </c>
      <c r="U54" s="20">
        <v>92.958470791810598</v>
      </c>
      <c r="V54" s="20">
        <v>99.152963621029002</v>
      </c>
      <c r="W54" s="20">
        <v>106.151995314581</v>
      </c>
      <c r="X54" s="20">
        <v>134.29985013792799</v>
      </c>
      <c r="Y54" s="20">
        <v>163.34854459121701</v>
      </c>
      <c r="Z54" s="20">
        <v>174.825174825175</v>
      </c>
      <c r="AA54" s="20">
        <v>177.36646591304299</v>
      </c>
      <c r="AB54" s="20">
        <v>166.78925428700899</v>
      </c>
      <c r="AC54" s="20">
        <v>154.50382855771599</v>
      </c>
      <c r="AD54" s="20">
        <v>144.02842734565499</v>
      </c>
      <c r="AE54" s="20">
        <v>124.467103436062</v>
      </c>
      <c r="AF54" s="20">
        <v>113.16246057765601</v>
      </c>
      <c r="AG54" s="20">
        <v>105.740811852608</v>
      </c>
      <c r="AH54" s="20">
        <v>100</v>
      </c>
      <c r="AI54" s="20">
        <v>96.595263516763694</v>
      </c>
      <c r="AJ54" s="20">
        <v>95.228212609666002</v>
      </c>
      <c r="AK54" s="20">
        <v>96.304300819740106</v>
      </c>
      <c r="AL54" s="20">
        <v>102.988356737074</v>
      </c>
      <c r="AM54" s="20">
        <v>108.106692461395</v>
      </c>
      <c r="AN54" s="20">
        <v>116.22493018876899</v>
      </c>
      <c r="AO54" s="20">
        <v>130.957462402332</v>
      </c>
      <c r="AP54" s="20">
        <v>152.63505083324</v>
      </c>
      <c r="AQ54" s="20">
        <v>169.740842585922</v>
      </c>
      <c r="AR54" s="20">
        <v>186.81813700000001</v>
      </c>
    </row>
    <row r="55" spans="1:44" ht="15" customHeight="1" x14ac:dyDescent="0.25">
      <c r="A55" s="1"/>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row>
    <row r="56" spans="1:44" ht="15.75" customHeight="1" thickBot="1" x14ac:dyDescent="0.3">
      <c r="A56" s="1" t="s">
        <v>43</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row>
    <row r="57" spans="1:44" ht="15" customHeight="1" x14ac:dyDescent="0.25">
      <c r="A57" s="54" t="s">
        <v>212</v>
      </c>
      <c r="B57" s="15"/>
      <c r="C57" s="15"/>
      <c r="D57" s="15"/>
      <c r="E57" s="15"/>
      <c r="F57" s="15"/>
      <c r="G57" s="15"/>
      <c r="H57" s="15"/>
      <c r="I57" s="15"/>
      <c r="J57" s="15"/>
      <c r="K57" s="15"/>
      <c r="L57" s="15"/>
      <c r="M57" s="15"/>
      <c r="N57" s="15"/>
      <c r="O57" s="15"/>
      <c r="P57" s="15"/>
      <c r="Q57" s="15"/>
      <c r="R57" s="15"/>
      <c r="S57" s="15">
        <v>48.621717583301901</v>
      </c>
      <c r="T57" s="15">
        <v>58.751243741698303</v>
      </c>
      <c r="U57" s="15">
        <v>65.949672217522107</v>
      </c>
      <c r="V57" s="15">
        <v>79.562811626831703</v>
      </c>
      <c r="W57" s="15">
        <v>85.346632958599898</v>
      </c>
      <c r="X57" s="15">
        <v>85.088007195242696</v>
      </c>
      <c r="Y57" s="15">
        <v>88.942169229333004</v>
      </c>
      <c r="Z57" s="15">
        <v>91.1657240298521</v>
      </c>
      <c r="AA57" s="15">
        <v>93.893512933015998</v>
      </c>
      <c r="AB57" s="15">
        <v>90.96099592038</v>
      </c>
      <c r="AC57" s="15">
        <v>86.413965827230797</v>
      </c>
      <c r="AD57" s="15">
        <v>84.584390940014302</v>
      </c>
      <c r="AE57" s="15">
        <v>81.304890451053794</v>
      </c>
      <c r="AF57" s="15">
        <v>77.752354310844694</v>
      </c>
      <c r="AG57" s="15">
        <v>82.824181084263799</v>
      </c>
      <c r="AH57" s="15">
        <v>100</v>
      </c>
      <c r="AI57" s="15">
        <v>124.00386983040799</v>
      </c>
      <c r="AJ57" s="15">
        <v>146.69999999999999</v>
      </c>
      <c r="AK57" s="15">
        <v>180.22</v>
      </c>
      <c r="AL57" s="15">
        <v>220.99</v>
      </c>
      <c r="AM57" s="15">
        <v>231.72</v>
      </c>
      <c r="AN57" s="15">
        <v>252.07</v>
      </c>
      <c r="AO57" s="15">
        <v>276.5</v>
      </c>
      <c r="AP57" s="15">
        <v>324.51</v>
      </c>
      <c r="AQ57" s="15">
        <v>344.55173739842297</v>
      </c>
      <c r="AR57" s="15">
        <v>425.26</v>
      </c>
    </row>
    <row r="58" spans="1:44" ht="15" customHeight="1" x14ac:dyDescent="0.25">
      <c r="A58" s="57" t="s">
        <v>213</v>
      </c>
      <c r="B58" s="17"/>
      <c r="C58" s="17"/>
      <c r="D58" s="17"/>
      <c r="E58" s="17"/>
      <c r="F58" s="17"/>
      <c r="G58" s="17"/>
      <c r="H58" s="17"/>
      <c r="I58" s="17"/>
      <c r="J58" s="17"/>
      <c r="K58" s="17"/>
      <c r="L58" s="17"/>
      <c r="M58" s="17"/>
      <c r="N58" s="17"/>
      <c r="O58" s="17"/>
      <c r="P58" s="17"/>
      <c r="Q58" s="17"/>
      <c r="R58" s="17"/>
      <c r="S58" s="17">
        <v>40.998346988108203</v>
      </c>
      <c r="T58" s="17">
        <v>52.4397498408131</v>
      </c>
      <c r="U58" s="17">
        <v>60.674089956631903</v>
      </c>
      <c r="V58" s="17">
        <v>87.717312124673498</v>
      </c>
      <c r="W58" s="17">
        <v>96.905188015590795</v>
      </c>
      <c r="X58" s="17">
        <v>92.076022939599696</v>
      </c>
      <c r="Y58" s="17">
        <v>91.255483900063496</v>
      </c>
      <c r="Z58" s="17">
        <v>97.667122657146606</v>
      </c>
      <c r="AA58" s="17">
        <v>95.8244199059571</v>
      </c>
      <c r="AB58" s="17">
        <v>92.675857768631602</v>
      </c>
      <c r="AC58" s="17">
        <v>87.536582314181999</v>
      </c>
      <c r="AD58" s="17">
        <v>85.876160673298301</v>
      </c>
      <c r="AE58" s="17">
        <v>85.309416953869501</v>
      </c>
      <c r="AF58" s="17">
        <v>82.154132007600296</v>
      </c>
      <c r="AG58" s="17">
        <v>86.994345163520194</v>
      </c>
      <c r="AH58" s="17">
        <v>100</v>
      </c>
      <c r="AI58" s="17">
        <v>116.068118889543</v>
      </c>
      <c r="AJ58" s="17">
        <v>136.44999999999999</v>
      </c>
      <c r="AK58" s="17">
        <v>161.94</v>
      </c>
      <c r="AL58" s="17">
        <v>203.25</v>
      </c>
      <c r="AM58" s="17">
        <v>211.56</v>
      </c>
      <c r="AN58" s="17">
        <v>248.56</v>
      </c>
      <c r="AO58" s="17">
        <v>316.14999999999998</v>
      </c>
      <c r="AP58" s="17">
        <v>343.54</v>
      </c>
      <c r="AQ58" s="17">
        <v>387.96311133098402</v>
      </c>
      <c r="AR58" s="17">
        <v>480.7</v>
      </c>
    </row>
    <row r="59" spans="1:44" ht="15.75" customHeight="1" thickBot="1" x14ac:dyDescent="0.3">
      <c r="A59" s="55" t="s">
        <v>214</v>
      </c>
      <c r="B59" s="20"/>
      <c r="C59" s="20"/>
      <c r="D59" s="20"/>
      <c r="E59" s="20"/>
      <c r="F59" s="20"/>
      <c r="G59" s="20"/>
      <c r="H59" s="20"/>
      <c r="I59" s="20"/>
      <c r="J59" s="20"/>
      <c r="K59" s="20"/>
      <c r="L59" s="20"/>
      <c r="M59" s="20"/>
      <c r="N59" s="20"/>
      <c r="O59" s="20"/>
      <c r="P59" s="20"/>
      <c r="Q59" s="20"/>
      <c r="R59" s="20"/>
      <c r="S59" s="20">
        <v>47.8338952937454</v>
      </c>
      <c r="T59" s="20">
        <v>56.617209218304602</v>
      </c>
      <c r="U59" s="20">
        <v>62.795618235980903</v>
      </c>
      <c r="V59" s="20">
        <v>83.391735905009597</v>
      </c>
      <c r="W59" s="20">
        <v>93.505087954675702</v>
      </c>
      <c r="X59" s="20">
        <v>94.172123220760199</v>
      </c>
      <c r="Y59" s="20">
        <v>94.290851310430995</v>
      </c>
      <c r="Z59" s="20">
        <v>98.100198637741201</v>
      </c>
      <c r="AA59" s="20">
        <v>100.421036396915</v>
      </c>
      <c r="AB59" s="20">
        <v>100.42598733759399</v>
      </c>
      <c r="AC59" s="20">
        <v>95.094171092507594</v>
      </c>
      <c r="AD59" s="20">
        <v>93.192053290125102</v>
      </c>
      <c r="AE59" s="20">
        <v>90.739565517448298</v>
      </c>
      <c r="AF59" s="20">
        <v>87.541314249707497</v>
      </c>
      <c r="AG59" s="20">
        <v>90.4169670237345</v>
      </c>
      <c r="AH59" s="20">
        <v>100</v>
      </c>
      <c r="AI59" s="20">
        <v>114.70077774777199</v>
      </c>
      <c r="AJ59" s="20">
        <v>147.27000000000001</v>
      </c>
      <c r="AK59" s="20">
        <v>174.33</v>
      </c>
      <c r="AL59" s="20">
        <v>224.2</v>
      </c>
      <c r="AM59" s="20">
        <v>235.39</v>
      </c>
      <c r="AN59" s="20">
        <v>278.76</v>
      </c>
      <c r="AO59" s="20">
        <v>368.82</v>
      </c>
      <c r="AP59" s="20">
        <v>390.67</v>
      </c>
      <c r="AQ59" s="20">
        <v>426.75548411390201</v>
      </c>
      <c r="AR59" s="20">
        <v>528.9</v>
      </c>
    </row>
    <row r="60" spans="1:44" ht="15" customHeight="1" x14ac:dyDescent="0.25">
      <c r="A60" s="1"/>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row>
    <row r="61" spans="1:44" ht="15.75" customHeight="1" thickBot="1" x14ac:dyDescent="0.3">
      <c r="A61" s="1" t="s">
        <v>45</v>
      </c>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row>
    <row r="62" spans="1:44" ht="15.75" customHeight="1" x14ac:dyDescent="0.25">
      <c r="A62" s="54" t="s">
        <v>215</v>
      </c>
      <c r="B62" s="15"/>
      <c r="C62" s="15"/>
      <c r="D62" s="15"/>
      <c r="E62" s="15"/>
      <c r="F62" s="15"/>
      <c r="G62" s="15"/>
      <c r="H62" s="15"/>
      <c r="I62" s="15"/>
      <c r="J62" s="15"/>
      <c r="K62" s="15"/>
      <c r="L62" s="15"/>
      <c r="M62" s="15"/>
      <c r="N62" s="15"/>
      <c r="O62" s="15"/>
      <c r="P62" s="15"/>
      <c r="Q62" s="15"/>
      <c r="R62" s="15"/>
      <c r="S62" s="15" t="s">
        <v>61</v>
      </c>
      <c r="T62" s="15" t="s">
        <v>61</v>
      </c>
      <c r="U62" s="15" t="s">
        <v>61</v>
      </c>
      <c r="V62" s="15" t="s">
        <v>61</v>
      </c>
      <c r="W62" s="15" t="s">
        <v>61</v>
      </c>
      <c r="X62" s="15" t="s">
        <v>61</v>
      </c>
      <c r="Y62" s="15" t="s">
        <v>61</v>
      </c>
      <c r="Z62" s="15" t="s">
        <v>61</v>
      </c>
      <c r="AA62" s="15" t="s">
        <v>61</v>
      </c>
      <c r="AB62" s="15">
        <v>111.934908523671</v>
      </c>
      <c r="AC62" s="15">
        <v>111.48693303349199</v>
      </c>
      <c r="AD62" s="15">
        <v>112.986413173987</v>
      </c>
      <c r="AE62" s="15">
        <v>113.51656288015</v>
      </c>
      <c r="AF62" s="15">
        <v>109.304201667661</v>
      </c>
      <c r="AG62" s="15">
        <v>105.382890305416</v>
      </c>
      <c r="AH62" s="15">
        <v>100</v>
      </c>
      <c r="AI62" s="15">
        <v>95.092778204627706</v>
      </c>
      <c r="AJ62" s="15">
        <v>92.007412060828102</v>
      </c>
      <c r="AK62" s="15">
        <v>89.786817983839597</v>
      </c>
      <c r="AL62" s="15">
        <v>87.476558548128097</v>
      </c>
      <c r="AM62" s="15">
        <v>86.080454168567698</v>
      </c>
      <c r="AN62" s="15">
        <v>85.714198742698997</v>
      </c>
      <c r="AO62" s="15">
        <v>87.016713556197701</v>
      </c>
      <c r="AP62" s="15">
        <v>87.712847264647294</v>
      </c>
      <c r="AQ62" s="15">
        <v>88.66</v>
      </c>
      <c r="AR62" s="15">
        <v>93.2</v>
      </c>
    </row>
    <row r="63" spans="1:44" ht="15" customHeight="1" x14ac:dyDescent="0.25">
      <c r="A63" s="57" t="s">
        <v>216</v>
      </c>
      <c r="B63" s="17"/>
      <c r="C63" s="17"/>
      <c r="D63" s="17"/>
      <c r="E63" s="17"/>
      <c r="F63" s="17"/>
      <c r="G63" s="17"/>
      <c r="H63" s="17"/>
      <c r="I63" s="17"/>
      <c r="J63" s="17"/>
      <c r="K63" s="17"/>
      <c r="L63" s="17"/>
      <c r="M63" s="17"/>
      <c r="N63" s="17"/>
      <c r="O63" s="17"/>
      <c r="P63" s="17"/>
      <c r="Q63" s="17"/>
      <c r="R63" s="17"/>
      <c r="S63" s="17" t="s">
        <v>61</v>
      </c>
      <c r="T63" s="17" t="s">
        <v>61</v>
      </c>
      <c r="U63" s="17" t="s">
        <v>61</v>
      </c>
      <c r="V63" s="17" t="s">
        <v>61</v>
      </c>
      <c r="W63" s="17" t="s">
        <v>61</v>
      </c>
      <c r="X63" s="17" t="s">
        <v>61</v>
      </c>
      <c r="Y63" s="17" t="s">
        <v>61</v>
      </c>
      <c r="Z63" s="17" t="s">
        <v>61</v>
      </c>
      <c r="AA63" s="17" t="s">
        <v>61</v>
      </c>
      <c r="AB63" s="17">
        <v>98.644872089680106</v>
      </c>
      <c r="AC63" s="17">
        <v>99.517176480861707</v>
      </c>
      <c r="AD63" s="17">
        <v>101.149402488901</v>
      </c>
      <c r="AE63" s="17">
        <v>100.81492994627</v>
      </c>
      <c r="AF63" s="17">
        <v>99.124728697508104</v>
      </c>
      <c r="AG63" s="17">
        <v>100.482606081076</v>
      </c>
      <c r="AH63" s="17">
        <v>100</v>
      </c>
      <c r="AI63" s="17">
        <v>99.159663865546193</v>
      </c>
      <c r="AJ63" s="17">
        <v>99.336758230975406</v>
      </c>
      <c r="AK63" s="17">
        <v>100.19703260919</v>
      </c>
      <c r="AL63" s="17">
        <v>101.94785404973899</v>
      </c>
      <c r="AM63" s="17">
        <v>103.45266496293399</v>
      </c>
      <c r="AN63" s="17">
        <v>106.080148287692</v>
      </c>
      <c r="AO63" s="17">
        <v>114.923635916576</v>
      </c>
      <c r="AP63" s="17">
        <v>124.46229769765201</v>
      </c>
      <c r="AQ63" s="17">
        <v>135.1</v>
      </c>
      <c r="AR63" s="17">
        <v>139.5</v>
      </c>
    </row>
    <row r="64" spans="1:44" ht="15.75" customHeight="1" thickBot="1" x14ac:dyDescent="0.3">
      <c r="A64" s="55" t="s">
        <v>217</v>
      </c>
      <c r="B64" s="20"/>
      <c r="C64" s="20"/>
      <c r="D64" s="20"/>
      <c r="E64" s="20"/>
      <c r="F64" s="20"/>
      <c r="G64" s="20"/>
      <c r="H64" s="20"/>
      <c r="I64" s="20"/>
      <c r="J64" s="20"/>
      <c r="K64" s="20"/>
      <c r="L64" s="20"/>
      <c r="M64" s="20"/>
      <c r="N64" s="20"/>
      <c r="O64" s="20"/>
      <c r="P64" s="20"/>
      <c r="Q64" s="20"/>
      <c r="R64" s="20"/>
      <c r="S64" s="20" t="s">
        <v>61</v>
      </c>
      <c r="T64" s="20" t="s">
        <v>61</v>
      </c>
      <c r="U64" s="20" t="s">
        <v>61</v>
      </c>
      <c r="V64" s="20" t="s">
        <v>61</v>
      </c>
      <c r="W64" s="20" t="s">
        <v>61</v>
      </c>
      <c r="X64" s="20" t="s">
        <v>61</v>
      </c>
      <c r="Y64" s="20" t="s">
        <v>61</v>
      </c>
      <c r="Z64" s="20" t="s">
        <v>61</v>
      </c>
      <c r="AA64" s="20" t="s">
        <v>61</v>
      </c>
      <c r="AB64" s="20">
        <v>110.859438071705</v>
      </c>
      <c r="AC64" s="20">
        <v>110.567374224232</v>
      </c>
      <c r="AD64" s="20">
        <v>108.85316545970799</v>
      </c>
      <c r="AE64" s="20">
        <v>106.24034531385</v>
      </c>
      <c r="AF64" s="20">
        <v>100.75185099804899</v>
      </c>
      <c r="AG64" s="20">
        <v>101.518330444282</v>
      </c>
      <c r="AH64" s="20">
        <v>100</v>
      </c>
      <c r="AI64" s="20">
        <v>97.561209889408502</v>
      </c>
      <c r="AJ64" s="20">
        <v>96.877577435122404</v>
      </c>
      <c r="AK64" s="20">
        <v>96.810162627320906</v>
      </c>
      <c r="AL64" s="20">
        <v>96.527774254719205</v>
      </c>
      <c r="AM64" s="20">
        <v>92.213479356005195</v>
      </c>
      <c r="AN64" s="20">
        <v>93.447005465841698</v>
      </c>
      <c r="AO64" s="20">
        <v>92.264404698917602</v>
      </c>
      <c r="AP64" s="20">
        <v>94.201957197594894</v>
      </c>
      <c r="AQ64" s="20">
        <v>92.7</v>
      </c>
      <c r="AR64" s="20" t="s">
        <v>61</v>
      </c>
    </row>
    <row r="65" spans="1:44" ht="15" customHeight="1" x14ac:dyDescent="0.25">
      <c r="A65" s="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row>
    <row r="66" spans="1:44" ht="15" customHeight="1" thickBot="1" x14ac:dyDescent="0.3">
      <c r="A66" s="1" t="s">
        <v>44</v>
      </c>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row>
    <row r="67" spans="1:44" ht="15.75" customHeight="1" thickBot="1" x14ac:dyDescent="0.3">
      <c r="A67" s="56" t="s">
        <v>218</v>
      </c>
      <c r="B67" s="52"/>
      <c r="C67" s="52"/>
      <c r="D67" s="52"/>
      <c r="E67" s="52"/>
      <c r="F67" s="52"/>
      <c r="G67" s="52"/>
      <c r="H67" s="52"/>
      <c r="I67" s="52"/>
      <c r="J67" s="52"/>
      <c r="K67" s="52"/>
      <c r="L67" s="52"/>
      <c r="M67" s="52"/>
      <c r="N67" s="52"/>
      <c r="O67" s="52"/>
      <c r="P67" s="52"/>
      <c r="Q67" s="52"/>
      <c r="R67" s="52"/>
      <c r="S67" s="52" t="s">
        <v>61</v>
      </c>
      <c r="T67" s="52" t="s">
        <v>61</v>
      </c>
      <c r="U67" s="52" t="s">
        <v>61</v>
      </c>
      <c r="V67" s="52" t="s">
        <v>61</v>
      </c>
      <c r="W67" s="52" t="s">
        <v>61</v>
      </c>
      <c r="X67" s="52" t="s">
        <v>61</v>
      </c>
      <c r="Y67" s="52" t="s">
        <v>61</v>
      </c>
      <c r="Z67" s="52" t="s">
        <v>61</v>
      </c>
      <c r="AA67" s="52" t="s">
        <v>61</v>
      </c>
      <c r="AB67" s="52" t="s">
        <v>61</v>
      </c>
      <c r="AC67" s="52">
        <v>89.9</v>
      </c>
      <c r="AD67" s="52">
        <v>75.5</v>
      </c>
      <c r="AE67" s="52">
        <v>66.7</v>
      </c>
      <c r="AF67" s="52">
        <v>73.2</v>
      </c>
      <c r="AG67" s="52">
        <v>91</v>
      </c>
      <c r="AH67" s="52">
        <v>100</v>
      </c>
      <c r="AI67" s="52">
        <v>105.1</v>
      </c>
      <c r="AJ67" s="52">
        <v>115</v>
      </c>
      <c r="AK67" s="52">
        <v>124.9</v>
      </c>
      <c r="AL67" s="52">
        <v>124.9</v>
      </c>
      <c r="AM67" s="52">
        <v>124.2</v>
      </c>
      <c r="AN67" s="52">
        <v>133.30000000000001</v>
      </c>
      <c r="AO67" s="52">
        <v>147</v>
      </c>
      <c r="AP67" s="52">
        <v>147.80000000000001</v>
      </c>
      <c r="AQ67" s="52">
        <v>160.69999999999999</v>
      </c>
      <c r="AR67" s="52">
        <v>191.4</v>
      </c>
    </row>
    <row r="68" spans="1:44" ht="15.75" customHeight="1" x14ac:dyDescent="0.25">
      <c r="A68" s="1"/>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row>
    <row r="69" spans="1:44" ht="15.75" customHeight="1" thickBot="1" x14ac:dyDescent="0.3">
      <c r="A69" s="1" t="s">
        <v>47</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row>
    <row r="70" spans="1:44" ht="15.75" customHeight="1" x14ac:dyDescent="0.25">
      <c r="A70" s="54" t="s">
        <v>219</v>
      </c>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v>238.18</v>
      </c>
    </row>
    <row r="71" spans="1:44" ht="15" customHeight="1" x14ac:dyDescent="0.25">
      <c r="A71" s="57" t="s">
        <v>220</v>
      </c>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v>332.34</v>
      </c>
    </row>
    <row r="72" spans="1:44" ht="15.75" customHeight="1" thickBot="1" x14ac:dyDescent="0.3">
      <c r="A72" s="55" t="s">
        <v>221</v>
      </c>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v>222.44</v>
      </c>
    </row>
    <row r="73" spans="1:44" ht="15" customHeight="1" x14ac:dyDescent="0.25"/>
    <row r="74" spans="1:44" ht="15.75" customHeight="1" thickBot="1" x14ac:dyDescent="0.3">
      <c r="A74" s="1" t="s">
        <v>50</v>
      </c>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row>
    <row r="75" spans="1:44" ht="15.75" customHeight="1" x14ac:dyDescent="0.25">
      <c r="A75" s="54" t="s">
        <v>222</v>
      </c>
      <c r="B75" s="15"/>
      <c r="C75" s="15"/>
      <c r="D75" s="15"/>
      <c r="E75" s="15"/>
      <c r="F75" s="15"/>
      <c r="G75" s="15"/>
      <c r="H75" s="15"/>
      <c r="I75" s="15"/>
      <c r="J75" s="15"/>
      <c r="K75" s="15"/>
      <c r="L75" s="15"/>
      <c r="M75" s="15"/>
      <c r="N75" s="15"/>
      <c r="O75" s="15"/>
      <c r="P75" s="15"/>
      <c r="Q75" s="15"/>
      <c r="R75" s="15"/>
      <c r="S75" s="15" t="s">
        <v>61</v>
      </c>
      <c r="T75" s="15" t="s">
        <v>61</v>
      </c>
      <c r="U75" s="15" t="s">
        <v>61</v>
      </c>
      <c r="V75" s="15" t="s">
        <v>61</v>
      </c>
      <c r="W75" s="15">
        <v>73.382502246181502</v>
      </c>
      <c r="X75" s="15">
        <v>79.724999999999994</v>
      </c>
      <c r="Y75" s="15">
        <v>86.35</v>
      </c>
      <c r="Z75" s="15">
        <v>95.974999999999994</v>
      </c>
      <c r="AA75" s="15">
        <v>103.7</v>
      </c>
      <c r="AB75" s="15">
        <v>97.724999999999994</v>
      </c>
      <c r="AC75" s="15">
        <v>97.275000000000006</v>
      </c>
      <c r="AD75" s="15">
        <v>97</v>
      </c>
      <c r="AE75" s="15">
        <v>91.474999999999994</v>
      </c>
      <c r="AF75" s="15">
        <v>86.674999999999997</v>
      </c>
      <c r="AG75" s="15">
        <v>91.125</v>
      </c>
      <c r="AH75" s="15">
        <v>100</v>
      </c>
      <c r="AI75" s="15">
        <v>113.55</v>
      </c>
      <c r="AJ75" s="15">
        <v>129.47499999999999</v>
      </c>
      <c r="AK75" s="15">
        <v>146.01410323253401</v>
      </c>
      <c r="AL75" s="15">
        <v>154.30000000000001</v>
      </c>
      <c r="AM75" s="15">
        <v>162.071</v>
      </c>
      <c r="AN75" s="15">
        <v>180.3</v>
      </c>
      <c r="AO75" s="15">
        <v>200.2</v>
      </c>
      <c r="AP75" s="15">
        <v>190.2</v>
      </c>
      <c r="AQ75" s="15">
        <v>206.6</v>
      </c>
      <c r="AR75" s="15">
        <v>219.4</v>
      </c>
    </row>
    <row r="76" spans="1:44" ht="15" customHeight="1" x14ac:dyDescent="0.25">
      <c r="A76" s="57" t="s">
        <v>223</v>
      </c>
      <c r="B76" s="17"/>
      <c r="C76" s="17"/>
      <c r="D76" s="17"/>
      <c r="E76" s="17"/>
      <c r="F76" s="17"/>
      <c r="G76" s="17"/>
      <c r="H76" s="17"/>
      <c r="I76" s="17"/>
      <c r="J76" s="17"/>
      <c r="K76" s="17"/>
      <c r="L76" s="17"/>
      <c r="M76" s="17"/>
      <c r="N76" s="17"/>
      <c r="O76" s="17"/>
      <c r="P76" s="17"/>
      <c r="Q76" s="17"/>
      <c r="R76" s="17"/>
      <c r="S76" s="17" t="s">
        <v>61</v>
      </c>
      <c r="T76" s="17" t="s">
        <v>61</v>
      </c>
      <c r="U76" s="17" t="s">
        <v>61</v>
      </c>
      <c r="V76" s="17" t="s">
        <v>61</v>
      </c>
      <c r="W76" s="17">
        <v>97.601719197707695</v>
      </c>
      <c r="X76" s="17">
        <v>101.45</v>
      </c>
      <c r="Y76" s="17">
        <v>106.22499999999999</v>
      </c>
      <c r="Z76" s="17">
        <v>111.075</v>
      </c>
      <c r="AA76" s="17">
        <v>114.95</v>
      </c>
      <c r="AB76" s="17">
        <v>111.75</v>
      </c>
      <c r="AC76" s="17">
        <v>110.175</v>
      </c>
      <c r="AD76" s="17">
        <v>108.25</v>
      </c>
      <c r="AE76" s="17">
        <v>100.825</v>
      </c>
      <c r="AF76" s="17">
        <v>93.85</v>
      </c>
      <c r="AG76" s="17">
        <v>96.174999999999997</v>
      </c>
      <c r="AH76" s="17">
        <v>100</v>
      </c>
      <c r="AI76" s="17">
        <v>108.25</v>
      </c>
      <c r="AJ76" s="17">
        <v>120.325</v>
      </c>
      <c r="AK76" s="17">
        <v>135.36953195319501</v>
      </c>
      <c r="AL76" s="17">
        <v>146.125</v>
      </c>
      <c r="AM76" s="17">
        <v>157.1</v>
      </c>
      <c r="AN76" s="17">
        <v>179.8</v>
      </c>
      <c r="AO76" s="17">
        <v>199.6</v>
      </c>
      <c r="AP76" s="17">
        <v>192.3</v>
      </c>
      <c r="AQ76" s="17">
        <v>206</v>
      </c>
      <c r="AR76" s="17">
        <v>222</v>
      </c>
    </row>
    <row r="77" spans="1:44" ht="15.75" customHeight="1" thickBot="1" x14ac:dyDescent="0.3">
      <c r="A77" s="55" t="s">
        <v>224</v>
      </c>
      <c r="B77" s="20"/>
      <c r="C77" s="20"/>
      <c r="D77" s="20"/>
      <c r="E77" s="20"/>
      <c r="F77" s="20"/>
      <c r="G77" s="20"/>
      <c r="H77" s="20"/>
      <c r="I77" s="20"/>
      <c r="J77" s="20"/>
      <c r="K77" s="20"/>
      <c r="L77" s="20"/>
      <c r="M77" s="20"/>
      <c r="N77" s="20"/>
      <c r="O77" s="20"/>
      <c r="P77" s="20"/>
      <c r="Q77" s="20"/>
      <c r="R77" s="20"/>
      <c r="S77" s="20" t="s">
        <v>61</v>
      </c>
      <c r="T77" s="20" t="s">
        <v>61</v>
      </c>
      <c r="U77" s="20" t="s">
        <v>61</v>
      </c>
      <c r="V77" s="20" t="s">
        <v>61</v>
      </c>
      <c r="W77" s="20">
        <v>96.103225806451604</v>
      </c>
      <c r="X77" s="20">
        <v>98.724999999999994</v>
      </c>
      <c r="Y77" s="20">
        <v>102.175</v>
      </c>
      <c r="Z77" s="20">
        <v>105.6</v>
      </c>
      <c r="AA77" s="20">
        <v>108.47499999999999</v>
      </c>
      <c r="AB77" s="20">
        <v>106.55</v>
      </c>
      <c r="AC77" s="20">
        <v>105.77500000000001</v>
      </c>
      <c r="AD77" s="20">
        <v>105.02500000000001</v>
      </c>
      <c r="AE77" s="20">
        <v>99.8</v>
      </c>
      <c r="AF77" s="20">
        <v>94.25</v>
      </c>
      <c r="AG77" s="20">
        <v>95.775000000000006</v>
      </c>
      <c r="AH77" s="20">
        <v>100</v>
      </c>
      <c r="AI77" s="20">
        <v>107.125</v>
      </c>
      <c r="AJ77" s="20">
        <v>121.02500000000001</v>
      </c>
      <c r="AK77" s="20">
        <v>138.6</v>
      </c>
      <c r="AL77" s="20">
        <v>149.9</v>
      </c>
      <c r="AM77" s="20">
        <v>162.6</v>
      </c>
      <c r="AN77" s="20">
        <v>185.5</v>
      </c>
      <c r="AO77" s="20">
        <v>208.3</v>
      </c>
      <c r="AP77" s="20">
        <v>202.5</v>
      </c>
      <c r="AQ77" s="20">
        <v>215.4</v>
      </c>
      <c r="AR77" s="20">
        <v>231.1</v>
      </c>
    </row>
    <row r="78" spans="1:44" ht="15.75" customHeight="1" x14ac:dyDescent="0.25">
      <c r="A78" s="1"/>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row>
    <row r="79" spans="1:44" ht="15" customHeight="1" thickBot="1" x14ac:dyDescent="0.3">
      <c r="A79" s="1" t="s">
        <v>51</v>
      </c>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row>
    <row r="80" spans="1:44" ht="15.75" customHeight="1" x14ac:dyDescent="0.25">
      <c r="A80" s="54" t="s">
        <v>225</v>
      </c>
      <c r="B80" s="15"/>
      <c r="C80" s="15"/>
      <c r="D80" s="15"/>
      <c r="E80" s="15"/>
      <c r="F80" s="15"/>
      <c r="G80" s="15"/>
      <c r="H80" s="15"/>
      <c r="I80" s="15"/>
      <c r="J80" s="15"/>
      <c r="K80" s="15"/>
      <c r="L80" s="15"/>
      <c r="M80" s="15"/>
      <c r="N80" s="15"/>
      <c r="O80" s="15"/>
      <c r="P80" s="15"/>
      <c r="Q80" s="15"/>
      <c r="R80" s="15"/>
      <c r="S80" s="15" t="s">
        <v>61</v>
      </c>
      <c r="T80" s="15" t="s">
        <v>61</v>
      </c>
      <c r="U80" s="15" t="s">
        <v>61</v>
      </c>
      <c r="V80" s="15" t="s">
        <v>61</v>
      </c>
      <c r="W80" s="15" t="s">
        <v>61</v>
      </c>
      <c r="X80" s="15" t="s">
        <v>61</v>
      </c>
      <c r="Y80" s="15">
        <v>96.881309694011193</v>
      </c>
      <c r="Z80" s="15">
        <v>112.146805355116</v>
      </c>
      <c r="AA80" s="15">
        <v>116.206827008518</v>
      </c>
      <c r="AB80" s="15">
        <v>108.08141183393801</v>
      </c>
      <c r="AC80" s="15">
        <v>111.41939507521199</v>
      </c>
      <c r="AD80" s="15">
        <v>104.740547959701</v>
      </c>
      <c r="AE80" s="15">
        <v>96.606628701143293</v>
      </c>
      <c r="AF80" s="15">
        <v>94.627307271377006</v>
      </c>
      <c r="AG80" s="15">
        <v>98.775709738779796</v>
      </c>
      <c r="AH80" s="15">
        <v>100</v>
      </c>
      <c r="AI80" s="15">
        <v>101.24412953159801</v>
      </c>
      <c r="AJ80" s="15">
        <v>104.906284146563</v>
      </c>
      <c r="AK80" s="15">
        <v>113.211342760516</v>
      </c>
      <c r="AL80" s="15">
        <v>124.879235609646</v>
      </c>
      <c r="AM80" s="15">
        <v>137.30567078512601</v>
      </c>
      <c r="AN80" s="15">
        <v>151.39308002471</v>
      </c>
      <c r="AO80" s="15">
        <v>170.77175207177399</v>
      </c>
      <c r="AP80" s="15">
        <v>182.6666061235</v>
      </c>
      <c r="AQ80" s="15">
        <v>217</v>
      </c>
      <c r="AR80" s="15">
        <v>250.09111200000001</v>
      </c>
    </row>
    <row r="81" spans="1:44" ht="15" customHeight="1" x14ac:dyDescent="0.25">
      <c r="A81" s="57" t="s">
        <v>226</v>
      </c>
      <c r="B81" s="17"/>
      <c r="C81" s="17"/>
      <c r="D81" s="17"/>
      <c r="E81" s="17"/>
      <c r="F81" s="17"/>
      <c r="G81" s="17"/>
      <c r="H81" s="17"/>
      <c r="I81" s="17"/>
      <c r="J81" s="17"/>
      <c r="K81" s="17"/>
      <c r="L81" s="17"/>
      <c r="M81" s="17"/>
      <c r="N81" s="17"/>
      <c r="O81" s="17"/>
      <c r="P81" s="17"/>
      <c r="Q81" s="17"/>
      <c r="R81" s="17"/>
      <c r="S81" s="17" t="s">
        <v>61</v>
      </c>
      <c r="T81" s="17" t="s">
        <v>61</v>
      </c>
      <c r="U81" s="17" t="s">
        <v>61</v>
      </c>
      <c r="V81" s="17" t="s">
        <v>61</v>
      </c>
      <c r="W81" s="17" t="s">
        <v>61</v>
      </c>
      <c r="X81" s="17" t="s">
        <v>61</v>
      </c>
      <c r="Y81" s="17">
        <v>104.132099917708</v>
      </c>
      <c r="Z81" s="17">
        <v>118.54052648003599</v>
      </c>
      <c r="AA81" s="17">
        <v>115.89332518763401</v>
      </c>
      <c r="AB81" s="17">
        <v>106.292098209152</v>
      </c>
      <c r="AC81" s="17">
        <v>106.28718080737001</v>
      </c>
      <c r="AD81" s="17">
        <v>107.91156252921</v>
      </c>
      <c r="AE81" s="17">
        <v>104.000923010891</v>
      </c>
      <c r="AF81" s="17">
        <v>96.521398438143507</v>
      </c>
      <c r="AG81" s="17">
        <v>96.726532186097401</v>
      </c>
      <c r="AH81" s="17">
        <v>100</v>
      </c>
      <c r="AI81" s="17">
        <v>99.043698189155293</v>
      </c>
      <c r="AJ81" s="17">
        <v>104.055670013897</v>
      </c>
      <c r="AK81" s="17">
        <v>110.687977884951</v>
      </c>
      <c r="AL81" s="17">
        <v>123.05785308414301</v>
      </c>
      <c r="AM81" s="17">
        <v>140.64687879038701</v>
      </c>
      <c r="AN81" s="17">
        <v>156.229704465662</v>
      </c>
      <c r="AO81" s="17">
        <v>180.71391627573499</v>
      </c>
      <c r="AP81" s="17">
        <v>194.92027281782501</v>
      </c>
      <c r="AQ81" s="17">
        <v>245</v>
      </c>
      <c r="AR81" s="17">
        <v>255.84813199999999</v>
      </c>
    </row>
    <row r="82" spans="1:44" ht="15" customHeight="1" thickBot="1" x14ac:dyDescent="0.3">
      <c r="A82" s="55" t="s">
        <v>227</v>
      </c>
      <c r="B82" s="20"/>
      <c r="C82" s="20"/>
      <c r="D82" s="20"/>
      <c r="E82" s="20"/>
      <c r="F82" s="20"/>
      <c r="G82" s="20"/>
      <c r="H82" s="20"/>
      <c r="I82" s="20"/>
      <c r="J82" s="20"/>
      <c r="K82" s="20"/>
      <c r="L82" s="20"/>
      <c r="M82" s="20"/>
      <c r="N82" s="20"/>
      <c r="O82" s="20"/>
      <c r="P82" s="20"/>
      <c r="Q82" s="20"/>
      <c r="R82" s="20"/>
      <c r="S82" s="20" t="s">
        <v>61</v>
      </c>
      <c r="T82" s="20" t="s">
        <v>61</v>
      </c>
      <c r="U82" s="20" t="s">
        <v>61</v>
      </c>
      <c r="V82" s="20" t="s">
        <v>61</v>
      </c>
      <c r="W82" s="20" t="s">
        <v>61</v>
      </c>
      <c r="X82" s="20" t="s">
        <v>61</v>
      </c>
      <c r="Y82" s="20">
        <v>63.995259610399202</v>
      </c>
      <c r="Z82" s="20">
        <v>109.52442175908701</v>
      </c>
      <c r="AA82" s="20">
        <v>115.15061906170099</v>
      </c>
      <c r="AB82" s="20">
        <v>109.187569909616</v>
      </c>
      <c r="AC82" s="20">
        <v>110.752259607349</v>
      </c>
      <c r="AD82" s="20">
        <v>110.22512503375</v>
      </c>
      <c r="AE82" s="20">
        <v>100.99512721942899</v>
      </c>
      <c r="AF82" s="20">
        <v>98.863446431556099</v>
      </c>
      <c r="AG82" s="20">
        <v>99.993571529590298</v>
      </c>
      <c r="AH82" s="20">
        <v>100</v>
      </c>
      <c r="AI82" s="20">
        <v>100.15171190167</v>
      </c>
      <c r="AJ82" s="20">
        <v>107.36959847773799</v>
      </c>
      <c r="AK82" s="20">
        <v>119.14012779799199</v>
      </c>
      <c r="AL82" s="20">
        <v>132.62191594132099</v>
      </c>
      <c r="AM82" s="20">
        <v>147.71636282384699</v>
      </c>
      <c r="AN82" s="20">
        <v>162.90699382202399</v>
      </c>
      <c r="AO82" s="20">
        <v>184.74992556832399</v>
      </c>
      <c r="AP82" s="20">
        <v>193.480806189281</v>
      </c>
      <c r="AQ82" s="20">
        <v>221</v>
      </c>
      <c r="AR82" s="20">
        <v>222.86723799999999</v>
      </c>
    </row>
    <row r="83" spans="1:44" ht="15.75" customHeight="1" x14ac:dyDescent="0.25">
      <c r="A83" s="1"/>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row>
    <row r="84" spans="1:44" ht="15" customHeight="1" thickBot="1" x14ac:dyDescent="0.3">
      <c r="A84" s="1" t="s">
        <v>52</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row>
    <row r="85" spans="1:44" ht="15.75" customHeight="1" thickBot="1" x14ac:dyDescent="0.3">
      <c r="A85" s="56" t="s">
        <v>228</v>
      </c>
      <c r="B85" s="52"/>
      <c r="C85" s="52"/>
      <c r="D85" s="52"/>
      <c r="E85" s="52"/>
      <c r="F85" s="52"/>
      <c r="G85" s="52"/>
      <c r="H85" s="52"/>
      <c r="I85" s="52"/>
      <c r="J85" s="52"/>
      <c r="K85" s="52"/>
      <c r="L85" s="52"/>
      <c r="M85" s="52"/>
      <c r="N85" s="52"/>
      <c r="O85" s="52"/>
      <c r="P85" s="52"/>
      <c r="Q85" s="52"/>
      <c r="R85" s="52"/>
      <c r="S85" s="52" t="s">
        <v>61</v>
      </c>
      <c r="T85" s="52" t="s">
        <v>61</v>
      </c>
      <c r="U85" s="52" t="s">
        <v>61</v>
      </c>
      <c r="V85" s="52" t="s">
        <v>61</v>
      </c>
      <c r="W85" s="52" t="s">
        <v>61</v>
      </c>
      <c r="X85" s="52" t="s">
        <v>61</v>
      </c>
      <c r="Y85" s="52" t="s">
        <v>61</v>
      </c>
      <c r="Z85" s="52" t="s">
        <v>61</v>
      </c>
      <c r="AA85" s="52" t="s">
        <v>61</v>
      </c>
      <c r="AB85" s="52">
        <v>104.44947011334099</v>
      </c>
      <c r="AC85" s="52">
        <v>105.188418755095</v>
      </c>
      <c r="AD85" s="52">
        <v>110.114565023469</v>
      </c>
      <c r="AE85" s="52">
        <v>99.195412663817805</v>
      </c>
      <c r="AF85" s="52">
        <v>95.707618555297501</v>
      </c>
      <c r="AG85" s="52">
        <v>96.398877884100898</v>
      </c>
      <c r="AH85" s="52">
        <v>100</v>
      </c>
      <c r="AI85" s="52">
        <v>103.29502721750301</v>
      </c>
      <c r="AJ85" s="52">
        <v>114.78160254556001</v>
      </c>
      <c r="AK85" s="52">
        <v>126.583743129881</v>
      </c>
      <c r="AL85" s="52">
        <v>132.768822152681</v>
      </c>
      <c r="AM85" s="52">
        <v>144.72874536513501</v>
      </c>
      <c r="AN85" s="52" t="s">
        <v>61</v>
      </c>
      <c r="AO85" s="52" t="s">
        <v>61</v>
      </c>
      <c r="AP85" s="52" t="s">
        <v>61</v>
      </c>
      <c r="AQ85" s="52" t="s">
        <v>61</v>
      </c>
      <c r="AR85" s="52" t="s">
        <v>61</v>
      </c>
    </row>
    <row r="86" spans="1:44" ht="15.75" customHeight="1" x14ac:dyDescent="0.25">
      <c r="A86" s="1"/>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row>
    <row r="87" spans="1:44" ht="15" customHeight="1" thickBot="1" x14ac:dyDescent="0.3">
      <c r="A87" s="1" t="s">
        <v>53</v>
      </c>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row>
    <row r="88" spans="1:44" ht="15.75" customHeight="1" thickBot="1" x14ac:dyDescent="0.3">
      <c r="A88" s="56" t="s">
        <v>229</v>
      </c>
      <c r="B88" s="52"/>
      <c r="C88" s="52"/>
      <c r="D88" s="52"/>
      <c r="E88" s="52"/>
      <c r="F88" s="52"/>
      <c r="G88" s="52"/>
      <c r="H88" s="52"/>
      <c r="I88" s="52"/>
      <c r="J88" s="52"/>
      <c r="K88" s="52"/>
      <c r="L88" s="52"/>
      <c r="M88" s="52"/>
      <c r="N88" s="52"/>
      <c r="O88" s="52"/>
      <c r="P88" s="52"/>
      <c r="Q88" s="52"/>
      <c r="R88" s="52"/>
      <c r="S88" s="52" t="s">
        <v>61</v>
      </c>
      <c r="T88" s="52" t="s">
        <v>61</v>
      </c>
      <c r="U88" s="52" t="s">
        <v>61</v>
      </c>
      <c r="V88" s="52" t="s">
        <v>61</v>
      </c>
      <c r="W88" s="52" t="s">
        <v>61</v>
      </c>
      <c r="X88" s="52" t="s">
        <v>61</v>
      </c>
      <c r="Y88" s="52" t="s">
        <v>61</v>
      </c>
      <c r="Z88" s="52" t="s">
        <v>61</v>
      </c>
      <c r="AA88" s="52" t="s">
        <v>61</v>
      </c>
      <c r="AB88" s="52">
        <v>155.41401273885401</v>
      </c>
      <c r="AC88" s="52">
        <v>130.868416964424</v>
      </c>
      <c r="AD88" s="52">
        <v>104.660556159702</v>
      </c>
      <c r="AE88" s="52">
        <v>106.77334161876701</v>
      </c>
      <c r="AF88" s="52">
        <v>96.877427372999804</v>
      </c>
      <c r="AG88" s="52">
        <v>96.691005126611799</v>
      </c>
      <c r="AH88" s="52">
        <v>100</v>
      </c>
      <c r="AI88" s="52">
        <v>107.4725</v>
      </c>
      <c r="AJ88" s="52">
        <v>116.3625</v>
      </c>
      <c r="AK88" s="52">
        <v>121.6</v>
      </c>
      <c r="AL88" s="52">
        <v>125.6</v>
      </c>
      <c r="AM88" s="52">
        <v>126.62</v>
      </c>
      <c r="AN88" s="52">
        <v>138.04</v>
      </c>
      <c r="AO88" s="52">
        <v>142.4</v>
      </c>
      <c r="AP88" s="52">
        <v>137.12</v>
      </c>
      <c r="AQ88" s="52">
        <v>143.59</v>
      </c>
      <c r="AR88" s="52">
        <v>156.579823</v>
      </c>
    </row>
    <row r="89" spans="1:44" ht="15" customHeight="1" x14ac:dyDescent="0.25">
      <c r="A89" s="1"/>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row>
    <row r="90" spans="1:44" ht="15" customHeight="1" thickBot="1" x14ac:dyDescent="0.3">
      <c r="A90" s="1" t="s">
        <v>54</v>
      </c>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row>
    <row r="91" spans="1:44" ht="15.75" customHeight="1" x14ac:dyDescent="0.25">
      <c r="A91" s="54" t="s">
        <v>230</v>
      </c>
      <c r="B91" s="15"/>
      <c r="C91" s="15"/>
      <c r="D91" s="15"/>
      <c r="E91" s="15"/>
      <c r="F91" s="15"/>
      <c r="G91" s="15"/>
      <c r="H91" s="15"/>
      <c r="I91" s="15"/>
      <c r="J91" s="15"/>
      <c r="K91" s="15"/>
      <c r="L91" s="15"/>
      <c r="M91" s="15"/>
      <c r="N91" s="15"/>
      <c r="O91" s="15"/>
      <c r="P91" s="15"/>
      <c r="Q91" s="15"/>
      <c r="R91" s="15"/>
      <c r="S91" s="15" t="s">
        <v>61</v>
      </c>
      <c r="T91" s="15" t="s">
        <v>61</v>
      </c>
      <c r="U91" s="15">
        <v>46.006201092573498</v>
      </c>
      <c r="V91" s="15">
        <v>69.688468920714598</v>
      </c>
      <c r="W91" s="15">
        <v>75.889561494168007</v>
      </c>
      <c r="X91" s="15">
        <v>67.798612136423998</v>
      </c>
      <c r="Y91" s="15">
        <v>81.263841724494299</v>
      </c>
      <c r="Z91" s="15">
        <v>98.390668832127602</v>
      </c>
      <c r="AA91" s="15">
        <v>116.46242433190601</v>
      </c>
      <c r="AB91" s="15">
        <v>103.262955854127</v>
      </c>
      <c r="AC91" s="15">
        <v>101.96367931492701</v>
      </c>
      <c r="AD91" s="15">
        <v>99.0550716078547</v>
      </c>
      <c r="AE91" s="15">
        <v>98.0806142034549</v>
      </c>
      <c r="AF91" s="15">
        <v>98.021556178945801</v>
      </c>
      <c r="AG91" s="15">
        <v>97.357153403218703</v>
      </c>
      <c r="AH91" s="15">
        <v>100</v>
      </c>
      <c r="AI91" s="15">
        <v>105.71386387125401</v>
      </c>
      <c r="AJ91" s="15">
        <v>111.95924996308899</v>
      </c>
      <c r="AK91" s="15">
        <v>116.52148235641501</v>
      </c>
      <c r="AL91" s="15">
        <v>124.095673999705</v>
      </c>
      <c r="AM91" s="15">
        <v>137.81266301730599</v>
      </c>
      <c r="AN91" s="15">
        <v>166.884977363491</v>
      </c>
      <c r="AO91" s="15">
        <v>198.246509054049</v>
      </c>
      <c r="AP91" s="15">
        <v>184.90015485499799</v>
      </c>
      <c r="AQ91" s="15">
        <v>188.4</v>
      </c>
      <c r="AR91" s="15" t="s">
        <v>61</v>
      </c>
    </row>
    <row r="92" spans="1:44" ht="15" customHeight="1" x14ac:dyDescent="0.25">
      <c r="A92" s="57" t="s">
        <v>231</v>
      </c>
      <c r="B92" s="17"/>
      <c r="C92" s="17"/>
      <c r="D92" s="17"/>
      <c r="E92" s="17"/>
      <c r="F92" s="17"/>
      <c r="G92" s="17"/>
      <c r="H92" s="17"/>
      <c r="I92" s="17"/>
      <c r="J92" s="17"/>
      <c r="K92" s="17"/>
      <c r="L92" s="17"/>
      <c r="M92" s="17"/>
      <c r="N92" s="17"/>
      <c r="O92" s="17"/>
      <c r="P92" s="17"/>
      <c r="Q92" s="17"/>
      <c r="R92" s="17"/>
      <c r="S92" s="17" t="s">
        <v>61</v>
      </c>
      <c r="T92" s="17" t="s">
        <v>61</v>
      </c>
      <c r="U92" s="17">
        <v>48.852245388933497</v>
      </c>
      <c r="V92" s="17">
        <v>51.812987533717298</v>
      </c>
      <c r="W92" s="17">
        <v>82.372076099522005</v>
      </c>
      <c r="X92" s="17">
        <v>55.196692842041699</v>
      </c>
      <c r="Y92" s="17">
        <v>61.435399504264801</v>
      </c>
      <c r="Z92" s="17">
        <v>85.861522198731507</v>
      </c>
      <c r="AA92" s="17">
        <v>120.137420718816</v>
      </c>
      <c r="AB92" s="17">
        <v>97.436575052854096</v>
      </c>
      <c r="AC92" s="17">
        <v>99.497885835095204</v>
      </c>
      <c r="AD92" s="17">
        <v>103.065539112051</v>
      </c>
      <c r="AE92" s="17">
        <v>102.69556025369999</v>
      </c>
      <c r="AF92" s="17">
        <v>98.097251585623695</v>
      </c>
      <c r="AG92" s="17">
        <v>97.225158562367895</v>
      </c>
      <c r="AH92" s="17">
        <v>100</v>
      </c>
      <c r="AI92" s="17">
        <v>98.546511627906995</v>
      </c>
      <c r="AJ92" s="17">
        <v>107.293868921776</v>
      </c>
      <c r="AK92" s="17">
        <v>113.26638477801301</v>
      </c>
      <c r="AL92" s="17">
        <v>109.302325581395</v>
      </c>
      <c r="AM92" s="17">
        <v>140.06485954185899</v>
      </c>
      <c r="AN92" s="17">
        <v>190.06948808655599</v>
      </c>
      <c r="AO92" s="17">
        <v>246.84441539472201</v>
      </c>
      <c r="AP92" s="17">
        <v>222.21283133178</v>
      </c>
      <c r="AQ92" s="17">
        <v>222.3</v>
      </c>
      <c r="AR92" s="17" t="s">
        <v>61</v>
      </c>
    </row>
    <row r="93" spans="1:44" ht="15.75" customHeight="1" thickBot="1" x14ac:dyDescent="0.3">
      <c r="A93" s="55" t="s">
        <v>232</v>
      </c>
      <c r="B93" s="20"/>
      <c r="C93" s="20"/>
      <c r="D93" s="20"/>
      <c r="E93" s="20"/>
      <c r="F93" s="20"/>
      <c r="G93" s="20"/>
      <c r="H93" s="20"/>
      <c r="I93" s="20"/>
      <c r="J93" s="20"/>
      <c r="K93" s="20"/>
      <c r="L93" s="20"/>
      <c r="M93" s="20"/>
      <c r="N93" s="20"/>
      <c r="O93" s="20"/>
      <c r="P93" s="20"/>
      <c r="Q93" s="20"/>
      <c r="R93" s="20"/>
      <c r="S93" s="20" t="s">
        <v>61</v>
      </c>
      <c r="T93" s="20" t="s">
        <v>61</v>
      </c>
      <c r="U93" s="20">
        <v>48.2039979216879</v>
      </c>
      <c r="V93" s="20">
        <v>62.436933241183503</v>
      </c>
      <c r="W93" s="20">
        <v>67.807852229672406</v>
      </c>
      <c r="X93" s="20">
        <v>79.489601029635693</v>
      </c>
      <c r="Y93" s="20">
        <v>82.175060523880205</v>
      </c>
      <c r="Z93" s="20">
        <v>100.30191211003</v>
      </c>
      <c r="AA93" s="20">
        <v>140.959409594096</v>
      </c>
      <c r="AB93" s="20">
        <v>120.66420664206601</v>
      </c>
      <c r="AC93" s="20">
        <v>110.868835961087</v>
      </c>
      <c r="AD93" s="20">
        <v>110.265011741027</v>
      </c>
      <c r="AE93" s="20">
        <v>107.782623280778</v>
      </c>
      <c r="AF93" s="20">
        <v>105.535055350554</v>
      </c>
      <c r="AG93" s="20">
        <v>102.683663200268</v>
      </c>
      <c r="AH93" s="20">
        <v>100</v>
      </c>
      <c r="AI93" s="20">
        <v>105.19959745052</v>
      </c>
      <c r="AJ93" s="20">
        <v>111.74102650117401</v>
      </c>
      <c r="AK93" s="20">
        <v>117.343173431734</v>
      </c>
      <c r="AL93" s="20">
        <v>139.01375377390099</v>
      </c>
      <c r="AM93" s="20">
        <v>154.05685936450499</v>
      </c>
      <c r="AN93" s="20">
        <v>211.25789878734099</v>
      </c>
      <c r="AO93" s="20">
        <v>276.77679693153698</v>
      </c>
      <c r="AP93" s="20">
        <v>251.13937296746099</v>
      </c>
      <c r="AQ93" s="20">
        <v>249.7</v>
      </c>
      <c r="AR93" s="20" t="s">
        <v>61</v>
      </c>
    </row>
    <row r="94" spans="1:44" ht="15" customHeight="1" x14ac:dyDescent="0.25">
      <c r="A94" s="1"/>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row>
    <row r="95" spans="1:44" ht="15" customHeight="1" thickBot="1" x14ac:dyDescent="0.3">
      <c r="A95" s="1" t="s">
        <v>55</v>
      </c>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row>
    <row r="96" spans="1:44" ht="15.75" customHeight="1" thickBot="1" x14ac:dyDescent="0.3">
      <c r="A96" s="56" t="s">
        <v>233</v>
      </c>
      <c r="B96" s="52"/>
      <c r="C96" s="52"/>
      <c r="D96" s="52"/>
      <c r="E96" s="52"/>
      <c r="F96" s="52"/>
      <c r="G96" s="52"/>
      <c r="H96" s="52"/>
      <c r="I96" s="52"/>
      <c r="J96" s="52"/>
      <c r="K96" s="52"/>
      <c r="L96" s="52"/>
      <c r="M96" s="52"/>
      <c r="N96" s="52"/>
      <c r="O96" s="52"/>
      <c r="P96" s="52"/>
      <c r="Q96" s="52"/>
      <c r="R96" s="52"/>
      <c r="S96" s="52" t="s">
        <v>61</v>
      </c>
      <c r="T96" s="52" t="s">
        <v>61</v>
      </c>
      <c r="U96" s="52" t="s">
        <v>61</v>
      </c>
      <c r="V96" s="52">
        <v>69.8604550397542</v>
      </c>
      <c r="W96" s="52">
        <v>81.646997273483294</v>
      </c>
      <c r="X96" s="52">
        <v>94.083620620712594</v>
      </c>
      <c r="Y96" s="52">
        <v>110.836835737953</v>
      </c>
      <c r="Z96" s="52">
        <v>132.940923006193</v>
      </c>
      <c r="AA96" s="52">
        <v>133.07386392919901</v>
      </c>
      <c r="AB96" s="52">
        <v>120.697994583783</v>
      </c>
      <c r="AC96" s="52">
        <v>120.03</v>
      </c>
      <c r="AD96" s="52">
        <v>123.73</v>
      </c>
      <c r="AE96" s="52">
        <v>116.24</v>
      </c>
      <c r="AF96" s="52">
        <v>102.777880555658</v>
      </c>
      <c r="AG96" s="52">
        <v>94.966761633428305</v>
      </c>
      <c r="AH96" s="52">
        <v>100</v>
      </c>
      <c r="AI96" s="52">
        <v>106</v>
      </c>
      <c r="AJ96" s="52">
        <v>119.99247710538999</v>
      </c>
      <c r="AK96" s="52">
        <v>134.54</v>
      </c>
      <c r="AL96" s="52">
        <v>137.88</v>
      </c>
      <c r="AM96" s="52">
        <v>142.77000000000001</v>
      </c>
      <c r="AN96" s="52">
        <v>161.05000000000001</v>
      </c>
      <c r="AO96" s="52">
        <v>183.82</v>
      </c>
      <c r="AP96" s="52">
        <v>187.8</v>
      </c>
      <c r="AQ96" s="52">
        <v>201.5</v>
      </c>
      <c r="AR96" s="52" t="s">
        <v>61</v>
      </c>
    </row>
    <row r="97" spans="1:44" ht="15" customHeight="1" x14ac:dyDescent="0.25">
      <c r="A97" s="1"/>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row>
    <row r="98" spans="1:44" ht="15.75" customHeight="1" thickBot="1" x14ac:dyDescent="0.3">
      <c r="A98" s="1" t="s">
        <v>56</v>
      </c>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row>
    <row r="99" spans="1:44" ht="15.75" customHeight="1" x14ac:dyDescent="0.25">
      <c r="A99" s="54" t="s">
        <v>234</v>
      </c>
      <c r="B99" s="15"/>
      <c r="C99" s="15"/>
      <c r="D99" s="15"/>
      <c r="E99" s="15"/>
      <c r="F99" s="15"/>
      <c r="G99" s="15"/>
      <c r="H99" s="15"/>
      <c r="I99" s="15"/>
      <c r="J99" s="15"/>
      <c r="K99" s="15"/>
      <c r="L99" s="15"/>
      <c r="M99" s="15"/>
      <c r="N99" s="15">
        <v>54.210393146740202</v>
      </c>
      <c r="O99" s="15">
        <v>60.296155282721102</v>
      </c>
      <c r="P99" s="15">
        <v>68.968757906912302</v>
      </c>
      <c r="Q99" s="15">
        <v>83.034326541923207</v>
      </c>
      <c r="R99" s="15">
        <v>54.210393146740202</v>
      </c>
      <c r="S99" s="15">
        <v>60.296155282721102</v>
      </c>
      <c r="T99" s="15">
        <v>68.968757906912302</v>
      </c>
      <c r="U99" s="15">
        <v>83.034326541923207</v>
      </c>
      <c r="V99" s="15">
        <v>99.559020205549601</v>
      </c>
      <c r="W99" s="15">
        <v>115.989734568719</v>
      </c>
      <c r="X99" s="15">
        <v>130.40109883489799</v>
      </c>
      <c r="Y99" s="15">
        <v>140.335192838295</v>
      </c>
      <c r="Z99" s="15">
        <v>144.625709362989</v>
      </c>
      <c r="AA99" s="15">
        <v>140.446040218321</v>
      </c>
      <c r="AB99" s="15">
        <v>128.46126968444599</v>
      </c>
      <c r="AC99" s="15">
        <v>121.88753810378699</v>
      </c>
      <c r="AD99" s="15">
        <v>111.66909647336701</v>
      </c>
      <c r="AE99" s="15">
        <v>100.177114835476</v>
      </c>
      <c r="AF99" s="15">
        <v>97.478222104413405</v>
      </c>
      <c r="AG99" s="15">
        <v>97.091461137149494</v>
      </c>
      <c r="AH99" s="15">
        <v>100</v>
      </c>
      <c r="AI99" s="15">
        <v>104.539923129752</v>
      </c>
      <c r="AJ99" s="15">
        <v>110.343747364363</v>
      </c>
      <c r="AK99" s="15">
        <v>119.73203850741599</v>
      </c>
      <c r="AL99" s="15">
        <v>126.580478812487</v>
      </c>
      <c r="AM99" s="15">
        <v>125.427425087654</v>
      </c>
      <c r="AN99" s="15">
        <v>128.98056556261099</v>
      </c>
      <c r="AO99" s="15">
        <v>138.65440919551301</v>
      </c>
      <c r="AP99" s="15">
        <v>145.1</v>
      </c>
      <c r="AQ99" s="15">
        <v>156.14781257153899</v>
      </c>
      <c r="AR99" s="15">
        <v>177.624492</v>
      </c>
    </row>
    <row r="100" spans="1:44" ht="15" customHeight="1" x14ac:dyDescent="0.25">
      <c r="A100" s="57" t="s">
        <v>235</v>
      </c>
      <c r="B100" s="17"/>
      <c r="C100" s="17"/>
      <c r="D100" s="17"/>
      <c r="E100" s="17"/>
      <c r="F100" s="17"/>
      <c r="G100" s="17"/>
      <c r="H100" s="17"/>
      <c r="I100" s="17"/>
      <c r="J100" s="17"/>
      <c r="K100" s="17"/>
      <c r="L100" s="17"/>
      <c r="M100" s="17"/>
      <c r="N100" s="17">
        <v>46.0304153622467</v>
      </c>
      <c r="O100" s="17">
        <v>46.884455680285001</v>
      </c>
      <c r="P100" s="17">
        <v>48.540141204825602</v>
      </c>
      <c r="Q100" s="17">
        <v>52.2457854682158</v>
      </c>
      <c r="R100" s="17">
        <v>59.632186317016597</v>
      </c>
      <c r="S100" s="17">
        <v>67.960389295678695</v>
      </c>
      <c r="T100" s="17">
        <v>76.858389112295797</v>
      </c>
      <c r="U100" s="17">
        <v>82.875967672216206</v>
      </c>
      <c r="V100" s="17">
        <v>92.743277052251003</v>
      </c>
      <c r="W100" s="17">
        <v>107.885464286182</v>
      </c>
      <c r="X100" s="17">
        <v>118.997157565199</v>
      </c>
      <c r="Y100" s="17">
        <v>133.568238083387</v>
      </c>
      <c r="Z100" s="17">
        <v>141.31354544620999</v>
      </c>
      <c r="AA100" s="17">
        <v>145.160656510748</v>
      </c>
      <c r="AB100" s="17">
        <v>135.75442411223</v>
      </c>
      <c r="AC100" s="17">
        <v>131.55757567818901</v>
      </c>
      <c r="AD100" s="17">
        <v>123.525405079706</v>
      </c>
      <c r="AE100" s="17">
        <v>110.26289247213199</v>
      </c>
      <c r="AF100" s="17">
        <v>100.34056822498501</v>
      </c>
      <c r="AG100" s="17">
        <v>98.739897567556994</v>
      </c>
      <c r="AH100" s="17">
        <v>100</v>
      </c>
      <c r="AI100" s="17">
        <v>106.229778761642</v>
      </c>
      <c r="AJ100" s="17">
        <v>113.033283994603</v>
      </c>
      <c r="AK100" s="17">
        <v>120.53626396657199</v>
      </c>
      <c r="AL100" s="17">
        <v>126.08752603382101</v>
      </c>
      <c r="AM100" s="17">
        <v>124.303472486017</v>
      </c>
      <c r="AN100" s="17">
        <v>126.308895380061</v>
      </c>
      <c r="AO100" s="17">
        <v>132.05139960441701</v>
      </c>
      <c r="AP100" s="17">
        <v>135</v>
      </c>
      <c r="AQ100" s="17">
        <v>141.089556344393</v>
      </c>
      <c r="AR100" s="17">
        <v>155.21789799999999</v>
      </c>
    </row>
    <row r="101" spans="1:44" ht="15.75" customHeight="1" thickBot="1" x14ac:dyDescent="0.3">
      <c r="A101" s="55" t="s">
        <v>236</v>
      </c>
      <c r="B101" s="20"/>
      <c r="C101" s="20"/>
      <c r="D101" s="20"/>
      <c r="E101" s="20"/>
      <c r="F101" s="20"/>
      <c r="G101" s="20"/>
      <c r="H101" s="20"/>
      <c r="I101" s="20"/>
      <c r="J101" s="20"/>
      <c r="K101" s="20"/>
      <c r="L101" s="20"/>
      <c r="M101" s="20"/>
      <c r="N101" s="20">
        <v>43.584896854289198</v>
      </c>
      <c r="O101" s="20">
        <v>45.687482497899801</v>
      </c>
      <c r="P101" s="20">
        <v>47.419023616167301</v>
      </c>
      <c r="Q101" s="20">
        <v>50.331373098105097</v>
      </c>
      <c r="R101" s="20">
        <v>56.244749369924399</v>
      </c>
      <c r="S101" s="20">
        <v>62.6505180621675</v>
      </c>
      <c r="T101" s="20">
        <v>70.146084196770303</v>
      </c>
      <c r="U101" s="20">
        <v>79.030150284700795</v>
      </c>
      <c r="V101" s="20">
        <v>89.876785214225706</v>
      </c>
      <c r="W101" s="20">
        <v>102.478297395688</v>
      </c>
      <c r="X101" s="20">
        <v>121.18454214505699</v>
      </c>
      <c r="Y101" s="20">
        <v>136.43003827125901</v>
      </c>
      <c r="Z101" s="20">
        <v>145.31410435919</v>
      </c>
      <c r="AA101" s="20">
        <v>151.456174740969</v>
      </c>
      <c r="AB101" s="20">
        <v>142.13105572668701</v>
      </c>
      <c r="AC101" s="20">
        <v>132.542238401942</v>
      </c>
      <c r="AD101" s="20">
        <v>123.347801736208</v>
      </c>
      <c r="AE101" s="20">
        <v>108.79538877998699</v>
      </c>
      <c r="AF101" s="20">
        <v>101.96256884159401</v>
      </c>
      <c r="AG101" s="20">
        <v>99.472603379072197</v>
      </c>
      <c r="AH101" s="20">
        <v>100</v>
      </c>
      <c r="AI101" s="20">
        <v>102.632315877905</v>
      </c>
      <c r="AJ101" s="20">
        <v>101.708204984598</v>
      </c>
      <c r="AK101" s="20">
        <v>105.241295622141</v>
      </c>
      <c r="AL101" s="20">
        <v>110.349575282367</v>
      </c>
      <c r="AM101" s="20">
        <v>109.857182861943</v>
      </c>
      <c r="AN101" s="20">
        <v>114.68776253150401</v>
      </c>
      <c r="AO101" s="20">
        <v>121.282553906469</v>
      </c>
      <c r="AP101" s="20">
        <v>128.80000000000001</v>
      </c>
      <c r="AQ101" s="20">
        <v>140.422850742089</v>
      </c>
      <c r="AR101" s="20">
        <v>160.98898500000001</v>
      </c>
    </row>
    <row r="102" spans="1:44" ht="15" customHeight="1" x14ac:dyDescent="0.25">
      <c r="A102" s="1"/>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row>
    <row r="103" spans="1:44" ht="15" customHeight="1" thickBot="1" x14ac:dyDescent="0.3">
      <c r="A103" s="1" t="s">
        <v>57</v>
      </c>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row>
    <row r="104" spans="1:44" ht="15.75" customHeight="1" x14ac:dyDescent="0.25">
      <c r="A104" s="54" t="s">
        <v>237</v>
      </c>
      <c r="B104" s="15"/>
      <c r="C104" s="15"/>
      <c r="D104" s="15"/>
      <c r="E104" s="15"/>
      <c r="F104" s="15"/>
      <c r="G104" s="15"/>
      <c r="H104" s="15"/>
      <c r="I104" s="15">
        <v>25.706940874036</v>
      </c>
      <c r="J104" s="15">
        <v>26.478149100257099</v>
      </c>
      <c r="K104" s="15">
        <v>22.3650385604113</v>
      </c>
      <c r="L104" s="15">
        <v>19.023136246786599</v>
      </c>
      <c r="M104" s="15">
        <v>20.822622107969199</v>
      </c>
      <c r="N104" s="15">
        <v>21.336760925449902</v>
      </c>
      <c r="O104" s="15">
        <v>21.336760925449902</v>
      </c>
      <c r="P104" s="15">
        <v>23.9074550128535</v>
      </c>
      <c r="Q104" s="15">
        <v>27.506426735218501</v>
      </c>
      <c r="R104" s="15">
        <v>31.3624678663239</v>
      </c>
      <c r="S104" s="15">
        <v>37.789203084832899</v>
      </c>
      <c r="T104" s="15">
        <v>41.645244215938298</v>
      </c>
      <c r="U104" s="15">
        <v>44.2159383033419</v>
      </c>
      <c r="V104" s="15">
        <v>45.244215938303299</v>
      </c>
      <c r="W104" s="15">
        <v>48.586118251927999</v>
      </c>
      <c r="X104" s="15">
        <v>51.9280205655527</v>
      </c>
      <c r="Y104" s="15">
        <v>58.611825192802101</v>
      </c>
      <c r="Z104" s="15">
        <v>67.095115681233906</v>
      </c>
      <c r="AA104" s="15">
        <v>68.637532133676103</v>
      </c>
      <c r="AB104" s="15">
        <v>68.894601542416495</v>
      </c>
      <c r="AC104" s="15">
        <v>75.578406169665797</v>
      </c>
      <c r="AD104" s="15">
        <v>76.606683804627295</v>
      </c>
      <c r="AE104" s="15">
        <v>76.349614395886903</v>
      </c>
      <c r="AF104" s="15">
        <v>79.434447300771197</v>
      </c>
      <c r="AG104" s="15">
        <v>87.660668380462695</v>
      </c>
      <c r="AH104" s="15">
        <v>100</v>
      </c>
      <c r="AI104" s="15">
        <v>108.740359897172</v>
      </c>
      <c r="AJ104" s="15">
        <v>114.910025706941</v>
      </c>
      <c r="AK104" s="15">
        <v>108.740359897172</v>
      </c>
      <c r="AL104" s="15">
        <v>109.254498714653</v>
      </c>
      <c r="AM104" s="15">
        <v>116.195372750643</v>
      </c>
      <c r="AN104" s="15">
        <v>137.78920308483299</v>
      </c>
      <c r="AO104" s="15">
        <v>142.67352185089999</v>
      </c>
      <c r="AP104" s="15">
        <v>127</v>
      </c>
      <c r="AQ104" s="15">
        <v>126.992287917738</v>
      </c>
      <c r="AR104" s="15">
        <v>129.80000000000001</v>
      </c>
    </row>
    <row r="105" spans="1:44" ht="15" customHeight="1" x14ac:dyDescent="0.25">
      <c r="A105" s="57" t="s">
        <v>238</v>
      </c>
      <c r="B105" s="17"/>
      <c r="C105" s="17"/>
      <c r="D105" s="17"/>
      <c r="E105" s="17"/>
      <c r="F105" s="17"/>
      <c r="G105" s="17"/>
      <c r="H105" s="17"/>
      <c r="I105" s="17">
        <v>29.8507462686567</v>
      </c>
      <c r="J105" s="17">
        <v>33.432835820895498</v>
      </c>
      <c r="K105" s="17">
        <v>30.447761194029901</v>
      </c>
      <c r="L105" s="17">
        <v>26.865671641791099</v>
      </c>
      <c r="M105" s="17">
        <v>28.0597014925373</v>
      </c>
      <c r="N105" s="17">
        <v>28.358208955223901</v>
      </c>
      <c r="O105" s="17">
        <v>28.955223880597</v>
      </c>
      <c r="P105" s="17">
        <v>31.044776119403</v>
      </c>
      <c r="Q105" s="17">
        <v>34.328358208955201</v>
      </c>
      <c r="R105" s="17">
        <v>38.507462686567202</v>
      </c>
      <c r="S105" s="17">
        <v>42.686567164179102</v>
      </c>
      <c r="T105" s="17">
        <v>46.268656716417901</v>
      </c>
      <c r="U105" s="17">
        <v>49.8507462686567</v>
      </c>
      <c r="V105" s="17">
        <v>54.626865671641802</v>
      </c>
      <c r="W105" s="17">
        <v>60.895522388059703</v>
      </c>
      <c r="X105" s="17">
        <v>67.761194029850699</v>
      </c>
      <c r="Y105" s="17">
        <v>76.716417910447802</v>
      </c>
      <c r="Z105" s="17">
        <v>84.776119402985103</v>
      </c>
      <c r="AA105" s="17">
        <v>84.776119402985103</v>
      </c>
      <c r="AB105" s="17">
        <v>86.567164179104495</v>
      </c>
      <c r="AC105" s="17">
        <v>92.835820895522403</v>
      </c>
      <c r="AD105" s="17">
        <v>91.9402985074627</v>
      </c>
      <c r="AE105" s="17">
        <v>88.358208955223901</v>
      </c>
      <c r="AF105" s="17">
        <v>90.149253731343293</v>
      </c>
      <c r="AG105" s="17">
        <v>93.731343283582106</v>
      </c>
      <c r="AH105" s="17">
        <v>100</v>
      </c>
      <c r="AI105" s="17">
        <v>111.34328358209</v>
      </c>
      <c r="AJ105" s="17">
        <v>121.79104477611899</v>
      </c>
      <c r="AK105" s="17">
        <v>125.977313432836</v>
      </c>
      <c r="AL105" s="17">
        <v>131.64927778170801</v>
      </c>
      <c r="AM105" s="17">
        <v>142.08955223880599</v>
      </c>
      <c r="AN105" s="17">
        <v>167.761194029851</v>
      </c>
      <c r="AO105" s="17">
        <v>174.925373134328</v>
      </c>
      <c r="AP105" s="17">
        <v>157.6</v>
      </c>
      <c r="AQ105" s="17">
        <v>158.80597014925399</v>
      </c>
      <c r="AR105" s="17">
        <v>162.1</v>
      </c>
    </row>
    <row r="106" spans="1:44" ht="15.75" customHeight="1" thickBot="1" x14ac:dyDescent="0.3">
      <c r="A106" s="55" t="s">
        <v>239</v>
      </c>
      <c r="B106" s="20"/>
      <c r="C106" s="20"/>
      <c r="D106" s="20"/>
      <c r="E106" s="20"/>
      <c r="F106" s="20"/>
      <c r="G106" s="20"/>
      <c r="H106" s="20"/>
      <c r="I106" s="20">
        <v>31.3479623824451</v>
      </c>
      <c r="J106" s="20">
        <v>33.228840125391898</v>
      </c>
      <c r="K106" s="20">
        <v>29.467084639498399</v>
      </c>
      <c r="L106" s="20">
        <v>26.018808777429498</v>
      </c>
      <c r="M106" s="20">
        <v>26.959247648902799</v>
      </c>
      <c r="N106" s="20">
        <v>27.272727272727298</v>
      </c>
      <c r="O106" s="20">
        <v>27.272727272727298</v>
      </c>
      <c r="P106" s="20">
        <v>29.467084639498399</v>
      </c>
      <c r="Q106" s="20">
        <v>31.974921630093998</v>
      </c>
      <c r="R106" s="20">
        <v>34.7962382445141</v>
      </c>
      <c r="S106" s="20">
        <v>37.931034482758598</v>
      </c>
      <c r="T106" s="20">
        <v>40.438871473354197</v>
      </c>
      <c r="U106" s="20">
        <v>43.260188087774303</v>
      </c>
      <c r="V106" s="20">
        <v>47.962382445141102</v>
      </c>
      <c r="W106" s="20">
        <v>53.6050156739812</v>
      </c>
      <c r="X106" s="20">
        <v>58.620689655172399</v>
      </c>
      <c r="Y106" s="20">
        <v>65.2037617554859</v>
      </c>
      <c r="Z106" s="20">
        <v>71.473354231974895</v>
      </c>
      <c r="AA106" s="20">
        <v>73.981191222570502</v>
      </c>
      <c r="AB106" s="20">
        <v>75.235109717868298</v>
      </c>
      <c r="AC106" s="20">
        <v>81.818181818181799</v>
      </c>
      <c r="AD106" s="20">
        <v>83.072100313479595</v>
      </c>
      <c r="AE106" s="20">
        <v>82.445141065830697</v>
      </c>
      <c r="AF106" s="20">
        <v>85.579937304075202</v>
      </c>
      <c r="AG106" s="20">
        <v>90.5956112852665</v>
      </c>
      <c r="AH106" s="20">
        <v>100</v>
      </c>
      <c r="AI106" s="20">
        <v>106.583072100314</v>
      </c>
      <c r="AJ106" s="20">
        <v>117.554858934169</v>
      </c>
      <c r="AK106" s="20">
        <v>118.502821316614</v>
      </c>
      <c r="AL106" s="20">
        <v>122.264815644126</v>
      </c>
      <c r="AM106" s="20">
        <v>129.153605015674</v>
      </c>
      <c r="AN106" s="20">
        <v>147.64890282131699</v>
      </c>
      <c r="AO106" s="20">
        <v>154.54545454545499</v>
      </c>
      <c r="AP106" s="20">
        <v>140.1</v>
      </c>
      <c r="AQ106" s="20">
        <v>140.80000000000001</v>
      </c>
      <c r="AR106" s="20">
        <v>142.9</v>
      </c>
    </row>
    <row r="107" spans="1:44" ht="15.75" customHeight="1" x14ac:dyDescent="0.25">
      <c r="A107" s="1"/>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row>
    <row r="108" spans="1:44" ht="15" customHeight="1" thickBot="1" x14ac:dyDescent="0.3">
      <c r="A108" s="1" t="s">
        <v>60</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row>
    <row r="109" spans="1:44" ht="15.75" customHeight="1" thickBot="1" x14ac:dyDescent="0.3">
      <c r="A109" s="56" t="s">
        <v>240</v>
      </c>
      <c r="B109" s="52"/>
      <c r="C109" s="52"/>
      <c r="D109" s="52"/>
      <c r="E109" s="52"/>
      <c r="F109" s="52"/>
      <c r="G109" s="52"/>
      <c r="H109" s="52"/>
      <c r="I109" s="52"/>
      <c r="J109" s="52"/>
      <c r="K109" s="52"/>
      <c r="L109" s="52"/>
      <c r="M109" s="52"/>
      <c r="N109" s="52"/>
      <c r="O109" s="52"/>
      <c r="P109" s="52"/>
      <c r="Q109" s="52"/>
      <c r="R109" s="52"/>
      <c r="S109" s="52" t="s">
        <v>61</v>
      </c>
      <c r="T109" s="52">
        <v>35.1530588743123</v>
      </c>
      <c r="U109" s="52">
        <v>36.316826679076101</v>
      </c>
      <c r="V109" s="52">
        <v>40.726385960960997</v>
      </c>
      <c r="W109" s="52">
        <v>45.306807082562997</v>
      </c>
      <c r="X109" s="52">
        <v>59.138841811116698</v>
      </c>
      <c r="Y109" s="52">
        <v>68.244443632627295</v>
      </c>
      <c r="Z109" s="52">
        <v>74.216792405303806</v>
      </c>
      <c r="AA109" s="52">
        <v>78.884021485980099</v>
      </c>
      <c r="AB109" s="52">
        <v>70.897691830939294</v>
      </c>
      <c r="AC109" s="52">
        <v>68.214878149328399</v>
      </c>
      <c r="AD109" s="52">
        <v>71.030529392248397</v>
      </c>
      <c r="AE109" s="52">
        <v>77.218544619432507</v>
      </c>
      <c r="AF109" s="52">
        <v>83.082993103118497</v>
      </c>
      <c r="AG109" s="52">
        <v>91.653334694793003</v>
      </c>
      <c r="AH109" s="52">
        <v>100</v>
      </c>
      <c r="AI109" s="52">
        <v>110.476517559424</v>
      </c>
      <c r="AJ109" s="52">
        <v>131.780002227127</v>
      </c>
      <c r="AK109" s="52">
        <v>139.706457620843</v>
      </c>
      <c r="AL109" s="52">
        <v>144.77790801090899</v>
      </c>
      <c r="AM109" s="52">
        <v>152.767876042046</v>
      </c>
      <c r="AN109" s="52">
        <v>171.40921409214101</v>
      </c>
      <c r="AO109" s="52">
        <v>212.549935349403</v>
      </c>
      <c r="AP109" s="52">
        <v>224.7988</v>
      </c>
      <c r="AQ109" s="52">
        <v>244.6</v>
      </c>
      <c r="AR109" s="52">
        <v>253.5</v>
      </c>
    </row>
    <row r="110" spans="1:44" ht="15" customHeight="1" x14ac:dyDescent="0.25">
      <c r="A110" s="1"/>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row>
    <row r="111" spans="1:44" ht="15" customHeight="1" thickBot="1" x14ac:dyDescent="0.3">
      <c r="A111" s="1" t="s">
        <v>62</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row>
    <row r="112" spans="1:44" ht="15.75" customHeight="1" x14ac:dyDescent="0.25">
      <c r="A112" s="54" t="s">
        <v>241</v>
      </c>
      <c r="B112" s="15"/>
      <c r="C112" s="15"/>
      <c r="D112" s="15"/>
      <c r="E112" s="15"/>
      <c r="F112" s="15"/>
      <c r="G112" s="15"/>
      <c r="H112" s="15"/>
      <c r="I112" s="15"/>
      <c r="J112" s="15"/>
      <c r="K112" s="15"/>
      <c r="L112" s="15"/>
      <c r="M112" s="15"/>
      <c r="N112" s="15"/>
      <c r="O112" s="15"/>
      <c r="P112" s="15"/>
      <c r="Q112" s="15"/>
      <c r="R112" s="15"/>
      <c r="S112" s="15" t="s">
        <v>61</v>
      </c>
      <c r="T112" s="15" t="s">
        <v>61</v>
      </c>
      <c r="U112" s="15" t="s">
        <v>61</v>
      </c>
      <c r="V112" s="15">
        <v>42.578247797454502</v>
      </c>
      <c r="W112" s="15">
        <v>46.914018103997201</v>
      </c>
      <c r="X112" s="15">
        <v>51.6753854958448</v>
      </c>
      <c r="Y112" s="15">
        <v>62.016266191631502</v>
      </c>
      <c r="Z112" s="15">
        <v>61.094139173471099</v>
      </c>
      <c r="AA112" s="15">
        <v>53.933548818726301</v>
      </c>
      <c r="AB112" s="15">
        <v>62.561562457178297</v>
      </c>
      <c r="AC112" s="15">
        <v>67.8734654726304</v>
      </c>
      <c r="AD112" s="15">
        <v>75.813108067805402</v>
      </c>
      <c r="AE112" s="15">
        <v>83.728165982863302</v>
      </c>
      <c r="AF112" s="15">
        <v>79.238842182474698</v>
      </c>
      <c r="AG112" s="15">
        <v>89.538211041342606</v>
      </c>
      <c r="AH112" s="15">
        <v>100</v>
      </c>
      <c r="AI112" s="15">
        <v>125.925552752275</v>
      </c>
      <c r="AJ112" s="15">
        <v>112.392693916702</v>
      </c>
      <c r="AK112" s="15">
        <v>119.86321245193901</v>
      </c>
      <c r="AL112" s="15">
        <v>124.304172947179</v>
      </c>
      <c r="AM112" s="15">
        <v>139.58979856683399</v>
      </c>
      <c r="AN112" s="15">
        <v>145.471179500407</v>
      </c>
      <c r="AO112" s="15">
        <v>144.958528465835</v>
      </c>
      <c r="AP112" s="15">
        <v>149.316062259695</v>
      </c>
      <c r="AQ112" s="15">
        <v>159.5</v>
      </c>
      <c r="AR112" s="15">
        <v>164.974085</v>
      </c>
    </row>
    <row r="113" spans="1:44" ht="15" customHeight="1" x14ac:dyDescent="0.25">
      <c r="A113" s="57" t="s">
        <v>242</v>
      </c>
      <c r="B113" s="17"/>
      <c r="C113" s="17"/>
      <c r="D113" s="17"/>
      <c r="E113" s="17"/>
      <c r="F113" s="17"/>
      <c r="G113" s="17"/>
      <c r="H113" s="17"/>
      <c r="I113" s="17"/>
      <c r="J113" s="17"/>
      <c r="K113" s="17"/>
      <c r="L113" s="17"/>
      <c r="M113" s="17"/>
      <c r="N113" s="17"/>
      <c r="O113" s="17"/>
      <c r="P113" s="17"/>
      <c r="Q113" s="17"/>
      <c r="R113" s="17"/>
      <c r="S113" s="17" t="s">
        <v>61</v>
      </c>
      <c r="T113" s="17" t="s">
        <v>61</v>
      </c>
      <c r="U113" s="17" t="s">
        <v>61</v>
      </c>
      <c r="V113" s="17">
        <v>46.262719027339799</v>
      </c>
      <c r="W113" s="17">
        <v>53.548730535418201</v>
      </c>
      <c r="X113" s="17">
        <v>59.861106596014402</v>
      </c>
      <c r="Y113" s="17">
        <v>69.329264328207799</v>
      </c>
      <c r="Z113" s="17">
        <v>68.176424693605497</v>
      </c>
      <c r="AA113" s="17">
        <v>59.992360456422098</v>
      </c>
      <c r="AB113" s="17">
        <v>69.568609603068793</v>
      </c>
      <c r="AC113" s="17">
        <v>75.374256363577302</v>
      </c>
      <c r="AD113" s="17">
        <v>82.097461070836502</v>
      </c>
      <c r="AE113" s="17">
        <v>88.563440720392705</v>
      </c>
      <c r="AF113" s="17">
        <v>89.224586326842399</v>
      </c>
      <c r="AG113" s="17">
        <v>98.002340626117501</v>
      </c>
      <c r="AH113" s="17">
        <v>100</v>
      </c>
      <c r="AI113" s="17">
        <v>102.75958193816901</v>
      </c>
      <c r="AJ113" s="17">
        <v>101.54253762881601</v>
      </c>
      <c r="AK113" s="17">
        <v>103.090764279445</v>
      </c>
      <c r="AL113" s="17">
        <v>105.487467897663</v>
      </c>
      <c r="AM113" s="17">
        <v>113.441533110107</v>
      </c>
      <c r="AN113" s="17">
        <v>119.255307044635</v>
      </c>
      <c r="AO113" s="17">
        <v>122.715451383245</v>
      </c>
      <c r="AP113" s="17">
        <v>123.506225415299</v>
      </c>
      <c r="AQ113" s="17">
        <v>139.6</v>
      </c>
      <c r="AR113" s="17">
        <v>153.40569199999999</v>
      </c>
    </row>
    <row r="114" spans="1:44" ht="15.75" customHeight="1" thickBot="1" x14ac:dyDescent="0.3">
      <c r="A114" s="55" t="s">
        <v>243</v>
      </c>
      <c r="B114" s="20"/>
      <c r="C114" s="20"/>
      <c r="D114" s="20"/>
      <c r="E114" s="20"/>
      <c r="F114" s="20"/>
      <c r="G114" s="20"/>
      <c r="H114" s="20"/>
      <c r="I114" s="20"/>
      <c r="J114" s="20"/>
      <c r="K114" s="20"/>
      <c r="L114" s="20"/>
      <c r="M114" s="20"/>
      <c r="N114" s="20"/>
      <c r="O114" s="20"/>
      <c r="P114" s="20"/>
      <c r="Q114" s="20"/>
      <c r="R114" s="20"/>
      <c r="S114" s="20" t="s">
        <v>61</v>
      </c>
      <c r="T114" s="20" t="s">
        <v>61</v>
      </c>
      <c r="U114" s="20" t="s">
        <v>61</v>
      </c>
      <c r="V114" s="20">
        <v>44.6399815015154</v>
      </c>
      <c r="W114" s="20">
        <v>50.494669298296301</v>
      </c>
      <c r="X114" s="20">
        <v>56.008704197669502</v>
      </c>
      <c r="Y114" s="20">
        <v>62.800290690472501</v>
      </c>
      <c r="Z114" s="20">
        <v>62.546762352280503</v>
      </c>
      <c r="AA114" s="20">
        <v>57.9923363420898</v>
      </c>
      <c r="AB114" s="20">
        <v>65.355806789934903</v>
      </c>
      <c r="AC114" s="20">
        <v>73.017813049689906</v>
      </c>
      <c r="AD114" s="20">
        <v>80.220660494999606</v>
      </c>
      <c r="AE114" s="20">
        <v>90.027334814313207</v>
      </c>
      <c r="AF114" s="20">
        <v>89.905525596452307</v>
      </c>
      <c r="AG114" s="20">
        <v>96.406834529403497</v>
      </c>
      <c r="AH114" s="20">
        <v>100</v>
      </c>
      <c r="AI114" s="20">
        <v>106.882840178048</v>
      </c>
      <c r="AJ114" s="20">
        <v>106.935692991222</v>
      </c>
      <c r="AK114" s="20">
        <v>107.395677630873</v>
      </c>
      <c r="AL114" s="20">
        <v>107.84410071764199</v>
      </c>
      <c r="AM114" s="20">
        <v>115.305018539776</v>
      </c>
      <c r="AN114" s="20">
        <v>123.915897961038</v>
      </c>
      <c r="AO114" s="20">
        <v>127.767133808458</v>
      </c>
      <c r="AP114" s="20">
        <v>125.752120306216</v>
      </c>
      <c r="AQ114" s="20">
        <v>129.19999999999999</v>
      </c>
      <c r="AR114" s="20">
        <v>131.22568999999999</v>
      </c>
    </row>
    <row r="115" spans="1:44" ht="15" customHeight="1" x14ac:dyDescent="0.25">
      <c r="A115" s="1"/>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row>
    <row r="116" spans="1:44" ht="15" customHeight="1" thickBot="1" x14ac:dyDescent="0.3">
      <c r="A116" s="1" t="s">
        <v>64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row>
    <row r="117" spans="1:44" ht="15.75" customHeight="1" thickBot="1" x14ac:dyDescent="0.3">
      <c r="A117" s="56" t="s">
        <v>244</v>
      </c>
      <c r="B117" s="52"/>
      <c r="C117" s="52"/>
      <c r="D117" s="52"/>
      <c r="E117" s="52"/>
      <c r="F117" s="52"/>
      <c r="G117" s="52"/>
      <c r="H117" s="52"/>
      <c r="I117" s="52"/>
      <c r="J117" s="52"/>
      <c r="K117" s="52"/>
      <c r="L117" s="52"/>
      <c r="M117" s="52"/>
      <c r="N117" s="52">
        <v>17.575307729287299</v>
      </c>
      <c r="O117" s="52">
        <v>18.384178665090499</v>
      </c>
      <c r="P117" s="52">
        <v>21.153398830740901</v>
      </c>
      <c r="Q117" s="52">
        <v>24.013965718259801</v>
      </c>
      <c r="R117" s="52">
        <v>27.211706408898799</v>
      </c>
      <c r="S117" s="52">
        <v>33.4027951772416</v>
      </c>
      <c r="T117" s="52">
        <v>37.453069314821001</v>
      </c>
      <c r="U117" s="52">
        <v>44.079203907149399</v>
      </c>
      <c r="V117" s="52">
        <v>49.655130199938398</v>
      </c>
      <c r="W117" s="52">
        <v>53.774562760868399</v>
      </c>
      <c r="X117" s="52">
        <v>55.354118880362698</v>
      </c>
      <c r="Y117" s="52">
        <v>59.106324639942997</v>
      </c>
      <c r="Z117" s="52">
        <v>67.534919908047698</v>
      </c>
      <c r="AA117" s="52">
        <v>66.5575805468185</v>
      </c>
      <c r="AB117" s="52">
        <v>60.652325724455501</v>
      </c>
      <c r="AC117" s="52">
        <v>66.930196098057607</v>
      </c>
      <c r="AD117" s="52">
        <v>68.343385872421294</v>
      </c>
      <c r="AE117" s="52">
        <v>71.489745274410396</v>
      </c>
      <c r="AF117" s="52">
        <v>77.426824658413594</v>
      </c>
      <c r="AG117" s="52">
        <v>90.824113965874801</v>
      </c>
      <c r="AH117" s="52">
        <v>100</v>
      </c>
      <c r="AI117" s="52">
        <v>109.965255843336</v>
      </c>
      <c r="AJ117" s="52">
        <v>112.962728995578</v>
      </c>
      <c r="AK117" s="52">
        <v>112.39734680985499</v>
      </c>
      <c r="AL117" s="52">
        <v>110.806982659784</v>
      </c>
      <c r="AM117" s="52">
        <v>113.764147742408</v>
      </c>
      <c r="AN117" s="52">
        <v>117.648841637903</v>
      </c>
      <c r="AO117" s="52">
        <v>124.20467408872101</v>
      </c>
      <c r="AP117" s="52">
        <v>122.574580824667</v>
      </c>
      <c r="AQ117" s="52">
        <v>122.3</v>
      </c>
      <c r="AR117" s="52">
        <v>123.191203221799</v>
      </c>
    </row>
    <row r="118" spans="1:44" ht="15" customHeight="1" x14ac:dyDescent="0.25">
      <c r="A118" s="1"/>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row>
    <row r="119" spans="1:44" ht="15.75" customHeight="1" thickBot="1" x14ac:dyDescent="0.3">
      <c r="A119" s="1" t="s">
        <v>65</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row>
    <row r="120" spans="1:44" ht="15.75" customHeight="1" x14ac:dyDescent="0.25">
      <c r="A120" s="54" t="s">
        <v>245</v>
      </c>
      <c r="B120" s="15"/>
      <c r="C120" s="15"/>
      <c r="D120" s="15"/>
      <c r="E120" s="15"/>
      <c r="F120" s="15"/>
      <c r="G120" s="15"/>
      <c r="H120" s="15"/>
      <c r="I120" s="15"/>
      <c r="J120" s="15"/>
      <c r="K120" s="15"/>
      <c r="L120" s="15"/>
      <c r="M120" s="15"/>
      <c r="N120" s="15"/>
      <c r="O120" s="15"/>
      <c r="P120" s="15"/>
      <c r="Q120" s="15"/>
      <c r="R120" s="15"/>
      <c r="S120" s="15"/>
      <c r="T120" s="15"/>
      <c r="U120" s="15"/>
      <c r="V120" s="15">
        <v>65.709999999999994</v>
      </c>
      <c r="W120" s="15">
        <v>64.94</v>
      </c>
      <c r="X120" s="15">
        <v>67.819999999999993</v>
      </c>
      <c r="Y120" s="15">
        <v>72.41</v>
      </c>
      <c r="Z120" s="15">
        <v>81.23</v>
      </c>
      <c r="AA120" s="15">
        <v>78.930000000000007</v>
      </c>
      <c r="AB120" s="15">
        <v>88.51</v>
      </c>
      <c r="AC120" s="15">
        <v>92.91</v>
      </c>
      <c r="AD120" s="15">
        <v>88.89</v>
      </c>
      <c r="AE120" s="15">
        <v>91.19</v>
      </c>
      <c r="AF120" s="15">
        <v>90.42</v>
      </c>
      <c r="AG120" s="15">
        <v>96.17</v>
      </c>
      <c r="AH120" s="15">
        <v>100</v>
      </c>
      <c r="AI120" s="15">
        <v>101.53</v>
      </c>
      <c r="AJ120" s="15">
        <v>111.88</v>
      </c>
      <c r="AK120" s="15">
        <v>111.69</v>
      </c>
      <c r="AL120" s="15">
        <v>117.43</v>
      </c>
      <c r="AM120" s="15">
        <v>121.84</v>
      </c>
      <c r="AN120" s="15">
        <v>154.79</v>
      </c>
      <c r="AO120" s="15">
        <v>156.32</v>
      </c>
      <c r="AP120" s="15">
        <v>157.66</v>
      </c>
      <c r="AQ120" s="15">
        <v>155.94</v>
      </c>
      <c r="AR120" s="15">
        <v>160.54</v>
      </c>
    </row>
    <row r="121" spans="1:44" ht="15" customHeight="1" x14ac:dyDescent="0.25">
      <c r="A121" s="57" t="s">
        <v>246</v>
      </c>
      <c r="B121" s="17"/>
      <c r="C121" s="17"/>
      <c r="D121" s="17"/>
      <c r="E121" s="17"/>
      <c r="F121" s="17"/>
      <c r="G121" s="17"/>
      <c r="H121" s="17"/>
      <c r="I121" s="17"/>
      <c r="J121" s="17"/>
      <c r="K121" s="17"/>
      <c r="L121" s="17"/>
      <c r="M121" s="17"/>
      <c r="N121" s="17"/>
      <c r="O121" s="17"/>
      <c r="P121" s="17"/>
      <c r="Q121" s="17"/>
      <c r="R121" s="17"/>
      <c r="S121" s="17"/>
      <c r="T121" s="17"/>
      <c r="U121" s="17"/>
      <c r="V121" s="17">
        <v>54.31</v>
      </c>
      <c r="W121" s="17">
        <v>54.13</v>
      </c>
      <c r="X121" s="17">
        <v>56.06</v>
      </c>
      <c r="Y121" s="17">
        <v>60.63</v>
      </c>
      <c r="Z121" s="17">
        <v>69.069999999999993</v>
      </c>
      <c r="AA121" s="17">
        <v>65.38</v>
      </c>
      <c r="AB121" s="17">
        <v>80.319999999999993</v>
      </c>
      <c r="AC121" s="17">
        <v>87.52</v>
      </c>
      <c r="AD121" s="17">
        <v>83.13</v>
      </c>
      <c r="AE121" s="17">
        <v>85.41</v>
      </c>
      <c r="AF121" s="17">
        <v>93.32</v>
      </c>
      <c r="AG121" s="17">
        <v>92.44</v>
      </c>
      <c r="AH121" s="17">
        <v>100</v>
      </c>
      <c r="AI121" s="17">
        <v>106.68</v>
      </c>
      <c r="AJ121" s="17">
        <v>119.16</v>
      </c>
      <c r="AK121" s="17">
        <v>116.87</v>
      </c>
      <c r="AL121" s="17">
        <v>121.79</v>
      </c>
      <c r="AM121" s="17">
        <v>122.67</v>
      </c>
      <c r="AN121" s="17">
        <v>143.94</v>
      </c>
      <c r="AO121" s="17">
        <v>133.38999999999999</v>
      </c>
      <c r="AP121" s="17">
        <v>132.69</v>
      </c>
      <c r="AQ121" s="17">
        <v>131.63</v>
      </c>
      <c r="AR121" s="17">
        <v>138.31</v>
      </c>
    </row>
    <row r="122" spans="1:44" ht="15.75" customHeight="1" thickBot="1" x14ac:dyDescent="0.3">
      <c r="A122" s="55" t="s">
        <v>247</v>
      </c>
      <c r="B122" s="20"/>
      <c r="C122" s="20"/>
      <c r="D122" s="20"/>
      <c r="E122" s="20"/>
      <c r="F122" s="20"/>
      <c r="G122" s="20"/>
      <c r="H122" s="20"/>
      <c r="I122" s="20"/>
      <c r="J122" s="20"/>
      <c r="K122" s="20"/>
      <c r="L122" s="20"/>
      <c r="M122" s="20"/>
      <c r="N122" s="20"/>
      <c r="O122" s="20"/>
      <c r="P122" s="20"/>
      <c r="Q122" s="20"/>
      <c r="R122" s="20"/>
      <c r="S122" s="20"/>
      <c r="T122" s="20"/>
      <c r="U122" s="20"/>
      <c r="V122" s="20">
        <v>42.91</v>
      </c>
      <c r="W122" s="20">
        <v>43.32</v>
      </c>
      <c r="X122" s="20">
        <v>44.3</v>
      </c>
      <c r="Y122" s="20">
        <v>48.85</v>
      </c>
      <c r="Z122" s="20">
        <v>56.91</v>
      </c>
      <c r="AA122" s="20">
        <v>51.83</v>
      </c>
      <c r="AB122" s="20">
        <v>72.13</v>
      </c>
      <c r="AC122" s="20">
        <v>82.13</v>
      </c>
      <c r="AD122" s="20">
        <v>77.37</v>
      </c>
      <c r="AE122" s="20">
        <v>79.63</v>
      </c>
      <c r="AF122" s="20">
        <v>96.22</v>
      </c>
      <c r="AG122" s="20">
        <v>88.71</v>
      </c>
      <c r="AH122" s="20">
        <v>100</v>
      </c>
      <c r="AI122" s="20">
        <v>111.83</v>
      </c>
      <c r="AJ122" s="20">
        <v>126.44</v>
      </c>
      <c r="AK122" s="20">
        <v>122.05</v>
      </c>
      <c r="AL122" s="20">
        <v>126.15</v>
      </c>
      <c r="AM122" s="20">
        <v>123.5</v>
      </c>
      <c r="AN122" s="20">
        <v>133.09</v>
      </c>
      <c r="AO122" s="20">
        <v>110.46</v>
      </c>
      <c r="AP122" s="20">
        <v>107.72</v>
      </c>
      <c r="AQ122" s="20">
        <v>107.32</v>
      </c>
      <c r="AR122" s="20">
        <v>116.08</v>
      </c>
    </row>
    <row r="123" spans="1:44" ht="15" customHeight="1" x14ac:dyDescent="0.25">
      <c r="A123" s="1"/>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row>
    <row r="124" spans="1:44" ht="15.75" customHeight="1" thickBot="1" x14ac:dyDescent="0.3">
      <c r="A124" s="1" t="s">
        <v>66</v>
      </c>
      <c r="B124" s="17"/>
      <c r="C124" s="17">
        <v>66666664444444</v>
      </c>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row>
    <row r="125" spans="1:44" ht="15" customHeight="1" x14ac:dyDescent="0.25">
      <c r="A125" s="54" t="s">
        <v>248</v>
      </c>
      <c r="B125" s="15"/>
      <c r="C125" s="15"/>
      <c r="D125" s="15"/>
      <c r="E125" s="15"/>
      <c r="F125" s="15"/>
      <c r="G125" s="15"/>
      <c r="H125" s="15"/>
      <c r="I125" s="15"/>
      <c r="J125" s="15"/>
      <c r="K125" s="15"/>
      <c r="L125" s="15"/>
      <c r="M125" s="15"/>
      <c r="N125" s="15"/>
      <c r="O125" s="15"/>
      <c r="P125" s="15"/>
      <c r="Q125" s="15"/>
      <c r="R125" s="15"/>
      <c r="S125" s="15" t="s">
        <v>61</v>
      </c>
      <c r="T125" s="15" t="s">
        <v>61</v>
      </c>
      <c r="U125" s="15" t="s">
        <v>61</v>
      </c>
      <c r="V125" s="15" t="s">
        <v>61</v>
      </c>
      <c r="W125" s="15" t="s">
        <v>61</v>
      </c>
      <c r="X125" s="15" t="s">
        <v>61</v>
      </c>
      <c r="Y125" s="15" t="s">
        <v>61</v>
      </c>
      <c r="Z125" s="15" t="s">
        <v>61</v>
      </c>
      <c r="AA125" s="15" t="s">
        <v>61</v>
      </c>
      <c r="AB125" s="15" t="s">
        <v>61</v>
      </c>
      <c r="AC125" s="15" t="s">
        <v>61</v>
      </c>
      <c r="AD125" s="15" t="s">
        <v>61</v>
      </c>
      <c r="AE125" s="15" t="s">
        <v>61</v>
      </c>
      <c r="AF125" s="15" t="s">
        <v>61</v>
      </c>
      <c r="AG125" s="15">
        <v>102</v>
      </c>
      <c r="AH125" s="15">
        <v>104.5</v>
      </c>
      <c r="AI125" s="15">
        <v>103.3</v>
      </c>
      <c r="AJ125" s="15">
        <v>102.2</v>
      </c>
      <c r="AK125" s="15">
        <v>103.4</v>
      </c>
      <c r="AL125" s="15">
        <v>106.9</v>
      </c>
      <c r="AM125" s="15">
        <v>122.3</v>
      </c>
      <c r="AN125" s="15">
        <v>143.4</v>
      </c>
      <c r="AO125" s="15">
        <v>168.2</v>
      </c>
      <c r="AP125" s="15">
        <v>186.7</v>
      </c>
      <c r="AQ125" s="15">
        <v>207.3</v>
      </c>
      <c r="AR125" s="15">
        <v>217.8</v>
      </c>
    </row>
    <row r="126" spans="1:44" ht="15.75" customHeight="1" x14ac:dyDescent="0.25">
      <c r="A126" s="57" t="s">
        <v>249</v>
      </c>
      <c r="B126" s="17"/>
      <c r="C126" s="17"/>
      <c r="D126" s="17"/>
      <c r="E126" s="17"/>
      <c r="F126" s="17"/>
      <c r="G126" s="17"/>
      <c r="H126" s="17"/>
      <c r="I126" s="17"/>
      <c r="J126" s="17"/>
      <c r="K126" s="17"/>
      <c r="L126" s="17"/>
      <c r="M126" s="17"/>
      <c r="N126" s="17"/>
      <c r="O126" s="17"/>
      <c r="P126" s="17"/>
      <c r="Q126" s="17"/>
      <c r="R126" s="17"/>
      <c r="S126" s="17" t="s">
        <v>61</v>
      </c>
      <c r="T126" s="17" t="s">
        <v>61</v>
      </c>
      <c r="U126" s="17" t="s">
        <v>61</v>
      </c>
      <c r="V126" s="17" t="s">
        <v>61</v>
      </c>
      <c r="W126" s="17" t="s">
        <v>61</v>
      </c>
      <c r="X126" s="17" t="s">
        <v>61</v>
      </c>
      <c r="Y126" s="17" t="s">
        <v>61</v>
      </c>
      <c r="Z126" s="17" t="s">
        <v>61</v>
      </c>
      <c r="AA126" s="17" t="s">
        <v>61</v>
      </c>
      <c r="AB126" s="17" t="s">
        <v>61</v>
      </c>
      <c r="AC126" s="17" t="s">
        <v>61</v>
      </c>
      <c r="AD126" s="17" t="s">
        <v>61</v>
      </c>
      <c r="AE126" s="17" t="s">
        <v>61</v>
      </c>
      <c r="AF126" s="17" t="s">
        <v>61</v>
      </c>
      <c r="AG126" s="17">
        <v>101.8</v>
      </c>
      <c r="AH126" s="17">
        <v>101.3</v>
      </c>
      <c r="AI126" s="17">
        <v>98.8</v>
      </c>
      <c r="AJ126" s="17">
        <v>94.9</v>
      </c>
      <c r="AK126" s="17">
        <v>92.4</v>
      </c>
      <c r="AL126" s="17">
        <v>92</v>
      </c>
      <c r="AM126" s="17">
        <v>95.1</v>
      </c>
      <c r="AN126" s="17">
        <v>103.9</v>
      </c>
      <c r="AO126" s="17">
        <v>121.3</v>
      </c>
      <c r="AP126" s="17">
        <v>134.30000000000001</v>
      </c>
      <c r="AQ126" s="17">
        <v>143.30000000000001</v>
      </c>
      <c r="AR126" s="17">
        <v>150.19999999999999</v>
      </c>
    </row>
    <row r="127" spans="1:44" ht="15" customHeight="1" thickBot="1" x14ac:dyDescent="0.3">
      <c r="A127" s="55" t="s">
        <v>250</v>
      </c>
      <c r="B127" s="20"/>
      <c r="C127" s="20"/>
      <c r="D127" s="20"/>
      <c r="E127" s="20"/>
      <c r="F127" s="20"/>
      <c r="G127" s="20"/>
      <c r="H127" s="20"/>
      <c r="I127" s="20"/>
      <c r="J127" s="20"/>
      <c r="K127" s="20"/>
      <c r="L127" s="20"/>
      <c r="M127" s="20"/>
      <c r="N127" s="20"/>
      <c r="O127" s="20"/>
      <c r="P127" s="20"/>
      <c r="Q127" s="20"/>
      <c r="R127" s="20"/>
      <c r="S127" s="20" t="s">
        <v>61</v>
      </c>
      <c r="T127" s="20" t="s">
        <v>61</v>
      </c>
      <c r="U127" s="20" t="s">
        <v>61</v>
      </c>
      <c r="V127" s="20" t="s">
        <v>61</v>
      </c>
      <c r="W127" s="20" t="s">
        <v>61</v>
      </c>
      <c r="X127" s="20" t="s">
        <v>61</v>
      </c>
      <c r="Y127" s="20" t="s">
        <v>61</v>
      </c>
      <c r="Z127" s="20" t="s">
        <v>61</v>
      </c>
      <c r="AA127" s="20" t="s">
        <v>61</v>
      </c>
      <c r="AB127" s="20" t="s">
        <v>61</v>
      </c>
      <c r="AC127" s="20" t="s">
        <v>61</v>
      </c>
      <c r="AD127" s="20" t="s">
        <v>61</v>
      </c>
      <c r="AE127" s="20" t="s">
        <v>61</v>
      </c>
      <c r="AF127" s="20" t="s">
        <v>61</v>
      </c>
      <c r="AG127" s="20">
        <v>99.5</v>
      </c>
      <c r="AH127" s="20">
        <v>98</v>
      </c>
      <c r="AI127" s="20">
        <v>95.1</v>
      </c>
      <c r="AJ127" s="20">
        <v>92.9</v>
      </c>
      <c r="AK127" s="20">
        <v>92.2</v>
      </c>
      <c r="AL127" s="20">
        <v>93.3</v>
      </c>
      <c r="AM127" s="20">
        <v>97.3</v>
      </c>
      <c r="AN127" s="20">
        <v>102.2</v>
      </c>
      <c r="AO127" s="20">
        <v>112.9</v>
      </c>
      <c r="AP127" s="20">
        <v>124.1</v>
      </c>
      <c r="AQ127" s="20">
        <v>150.19999999999999</v>
      </c>
      <c r="AR127" s="20">
        <v>170.5</v>
      </c>
    </row>
    <row r="128" spans="1:44" ht="15.75" customHeight="1" x14ac:dyDescent="0.25">
      <c r="A128" s="1"/>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row>
    <row r="129" spans="1:44" ht="15" customHeight="1" thickBot="1" x14ac:dyDescent="0.3">
      <c r="A129" s="1" t="s">
        <v>68</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row>
    <row r="130" spans="1:44" ht="15.75" customHeight="1" x14ac:dyDescent="0.25">
      <c r="A130" s="54" t="s">
        <v>251</v>
      </c>
      <c r="B130" s="15"/>
      <c r="C130" s="15">
        <v>96.246653170508694</v>
      </c>
      <c r="D130" s="15">
        <v>100.115098282505</v>
      </c>
      <c r="E130" s="15">
        <v>129.974531443871</v>
      </c>
      <c r="F130" s="15">
        <v>198.640044406713</v>
      </c>
      <c r="G130" s="15">
        <v>190.99539606869999</v>
      </c>
      <c r="H130" s="15">
        <v>196.83847058055301</v>
      </c>
      <c r="I130" s="15">
        <v>224.16574152680701</v>
      </c>
      <c r="J130" s="15">
        <v>194.96179716580701</v>
      </c>
      <c r="K130" s="15">
        <v>166.224776333834</v>
      </c>
      <c r="L130" s="15">
        <v>156.24795925031</v>
      </c>
      <c r="M130" s="15">
        <v>153.46437667341499</v>
      </c>
      <c r="N130" s="15">
        <v>143.34307451185299</v>
      </c>
      <c r="O130" s="15">
        <v>139.84604584340099</v>
      </c>
      <c r="P130" s="15">
        <v>133.00953438255101</v>
      </c>
      <c r="Q130" s="15">
        <v>120.40668059818501</v>
      </c>
      <c r="R130" s="15">
        <v>116.114575850585</v>
      </c>
      <c r="S130" s="15">
        <v>113.751387709789</v>
      </c>
      <c r="T130" s="15">
        <v>106.222653954157</v>
      </c>
      <c r="U130" s="15">
        <v>100.646509501731</v>
      </c>
      <c r="V130" s="15">
        <v>96.932345066283602</v>
      </c>
      <c r="W130" s="15">
        <v>96.590315418272098</v>
      </c>
      <c r="X130" s="15">
        <v>100.276725657938</v>
      </c>
      <c r="Y130" s="15">
        <v>106.23571475217101</v>
      </c>
      <c r="Z130" s="15">
        <v>111.94165088486901</v>
      </c>
      <c r="AA130" s="15">
        <v>102.027688891791</v>
      </c>
      <c r="AB130" s="15">
        <v>95.965029713315502</v>
      </c>
      <c r="AC130" s="15">
        <v>98.153529680663496</v>
      </c>
      <c r="AD130" s="15">
        <v>96.724188597923302</v>
      </c>
      <c r="AE130" s="15">
        <v>94.504669235290294</v>
      </c>
      <c r="AF130" s="15">
        <v>96.797655586756406</v>
      </c>
      <c r="AG130" s="15">
        <v>96.044210801280002</v>
      </c>
      <c r="AH130" s="15">
        <v>100</v>
      </c>
      <c r="AI130" s="15">
        <v>103.6</v>
      </c>
      <c r="AJ130" s="15">
        <v>106.8</v>
      </c>
      <c r="AK130" s="15">
        <v>108.8</v>
      </c>
      <c r="AL130" s="15">
        <v>110.2</v>
      </c>
      <c r="AM130" s="15">
        <v>110</v>
      </c>
      <c r="AN130" s="15">
        <v>118.7</v>
      </c>
      <c r="AO130" s="15">
        <v>130.5</v>
      </c>
      <c r="AP130" s="15">
        <v>136.5</v>
      </c>
      <c r="AQ130" s="15">
        <v>141.30000000000001</v>
      </c>
      <c r="AR130" s="15" t="s">
        <v>61</v>
      </c>
    </row>
    <row r="131" spans="1:44" ht="15" customHeight="1" x14ac:dyDescent="0.25">
      <c r="A131" s="57" t="s">
        <v>252</v>
      </c>
      <c r="B131" s="17"/>
      <c r="C131" s="17">
        <v>110.449009145685</v>
      </c>
      <c r="D131" s="17">
        <v>112.25918231891799</v>
      </c>
      <c r="E131" s="17">
        <v>118.20775616105399</v>
      </c>
      <c r="F131" s="17">
        <v>133.33907991483599</v>
      </c>
      <c r="G131" s="17">
        <v>169.78389980260499</v>
      </c>
      <c r="H131" s="17">
        <v>267.36171569937301</v>
      </c>
      <c r="I131" s="17">
        <v>295.80729413590097</v>
      </c>
      <c r="J131" s="17">
        <v>223.76929773900801</v>
      </c>
      <c r="K131" s="17">
        <v>200.58959926213899</v>
      </c>
      <c r="L131" s="17">
        <v>194.13159096982201</v>
      </c>
      <c r="M131" s="17">
        <v>194.63499150942599</v>
      </c>
      <c r="N131" s="17">
        <v>184.21528992940301</v>
      </c>
      <c r="O131" s="17">
        <v>181.819827430158</v>
      </c>
      <c r="P131" s="17">
        <v>176.39620380826</v>
      </c>
      <c r="Q131" s="17">
        <v>162.32426235443199</v>
      </c>
      <c r="R131" s="17">
        <v>152.12005758074699</v>
      </c>
      <c r="S131" s="17">
        <v>141.40900431855599</v>
      </c>
      <c r="T131" s="17">
        <v>133.00721483307601</v>
      </c>
      <c r="U131" s="17">
        <v>122.19875701442101</v>
      </c>
      <c r="V131" s="17">
        <v>113.12203153149299</v>
      </c>
      <c r="W131" s="17">
        <v>109.970606235616</v>
      </c>
      <c r="X131" s="17">
        <v>110.52400203429001</v>
      </c>
      <c r="Y131" s="17">
        <v>111.11704924532999</v>
      </c>
      <c r="Z131" s="17">
        <v>114.931342717501</v>
      </c>
      <c r="AA131" s="17">
        <v>109.360319280068</v>
      </c>
      <c r="AB131" s="17">
        <v>102.55234417425901</v>
      </c>
      <c r="AC131" s="17">
        <v>103.150563308652</v>
      </c>
      <c r="AD131" s="17">
        <v>102.35494909965399</v>
      </c>
      <c r="AE131" s="17">
        <v>100.358586685745</v>
      </c>
      <c r="AF131" s="17">
        <v>100.39651412366101</v>
      </c>
      <c r="AG131" s="17">
        <v>99.068191809397405</v>
      </c>
      <c r="AH131" s="17">
        <v>100</v>
      </c>
      <c r="AI131" s="17">
        <v>102.5</v>
      </c>
      <c r="AJ131" s="17">
        <v>106.5</v>
      </c>
      <c r="AK131" s="17">
        <v>110.8</v>
      </c>
      <c r="AL131" s="17">
        <v>113.4</v>
      </c>
      <c r="AM131" s="17">
        <v>113.7</v>
      </c>
      <c r="AN131" s="17">
        <v>119.3</v>
      </c>
      <c r="AO131" s="17">
        <v>130.19999999999999</v>
      </c>
      <c r="AP131" s="17">
        <v>134.69999999999999</v>
      </c>
      <c r="AQ131" s="17">
        <v>139.19999999999999</v>
      </c>
      <c r="AR131" s="17" t="s">
        <v>61</v>
      </c>
    </row>
    <row r="132" spans="1:44" ht="15.75" customHeight="1" thickBot="1" x14ac:dyDescent="0.3">
      <c r="A132" s="55" t="s">
        <v>253</v>
      </c>
      <c r="B132" s="20"/>
      <c r="C132" s="20">
        <v>84.653649938136695</v>
      </c>
      <c r="D132" s="20">
        <v>85.923119947119602</v>
      </c>
      <c r="E132" s="20">
        <v>88.230707954102499</v>
      </c>
      <c r="F132" s="20">
        <v>93.282317248860195</v>
      </c>
      <c r="G132" s="20">
        <v>108.38799342384</v>
      </c>
      <c r="H132" s="20">
        <v>129.513059100693</v>
      </c>
      <c r="I132" s="20">
        <v>158.548160200675</v>
      </c>
      <c r="J132" s="20">
        <v>163.11842172166601</v>
      </c>
      <c r="K132" s="20">
        <v>151.424552126235</v>
      </c>
      <c r="L132" s="20">
        <v>144.97042423009799</v>
      </c>
      <c r="M132" s="20">
        <v>142.27979186793399</v>
      </c>
      <c r="N132" s="20">
        <v>137.97732241826401</v>
      </c>
      <c r="O132" s="20">
        <v>135.00533889256101</v>
      </c>
      <c r="P132" s="20">
        <v>128.911374383485</v>
      </c>
      <c r="Q132" s="20">
        <v>124.302977915629</v>
      </c>
      <c r="R132" s="20">
        <v>120.492025558889</v>
      </c>
      <c r="S132" s="20">
        <v>118.612396400061</v>
      </c>
      <c r="T132" s="20">
        <v>114.76839375603799</v>
      </c>
      <c r="U132" s="20">
        <v>108.171895391604</v>
      </c>
      <c r="V132" s="20">
        <v>105.330418128506</v>
      </c>
      <c r="W132" s="20">
        <v>104.99652548261901</v>
      </c>
      <c r="X132" s="20">
        <v>104.87618853917699</v>
      </c>
      <c r="Y132" s="20">
        <v>106.99394925509699</v>
      </c>
      <c r="Z132" s="20">
        <v>109.563397230555</v>
      </c>
      <c r="AA132" s="20">
        <v>108.93798410196401</v>
      </c>
      <c r="AB132" s="20">
        <v>102.66266673446199</v>
      </c>
      <c r="AC132" s="20">
        <v>101.40506093117099</v>
      </c>
      <c r="AD132" s="20">
        <v>99.681361332858799</v>
      </c>
      <c r="AE132" s="20">
        <v>97.661056592261204</v>
      </c>
      <c r="AF132" s="20">
        <v>98.206810054066906</v>
      </c>
      <c r="AG132" s="20">
        <v>97.604277893594997</v>
      </c>
      <c r="AH132" s="20">
        <v>100</v>
      </c>
      <c r="AI132" s="20">
        <v>101.9</v>
      </c>
      <c r="AJ132" s="20">
        <v>105.8</v>
      </c>
      <c r="AK132" s="20">
        <v>107.2</v>
      </c>
      <c r="AL132" s="20">
        <v>111.2</v>
      </c>
      <c r="AM132" s="20">
        <v>109.4</v>
      </c>
      <c r="AN132" s="20">
        <v>114.9</v>
      </c>
      <c r="AO132" s="20">
        <v>118.6</v>
      </c>
      <c r="AP132" s="20">
        <v>134.69999999999999</v>
      </c>
      <c r="AQ132" s="20">
        <v>122</v>
      </c>
      <c r="AR132" s="20" t="s">
        <v>61</v>
      </c>
    </row>
    <row r="133" spans="1:44" ht="15" customHeight="1" x14ac:dyDescent="0.25">
      <c r="A133" s="1"/>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row>
    <row r="134" spans="1:44" ht="15" customHeight="1" thickBot="1" x14ac:dyDescent="0.3">
      <c r="A134" s="1" t="s">
        <v>69</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row>
    <row r="135" spans="1:44" ht="15.75" customHeight="1" x14ac:dyDescent="0.25">
      <c r="A135" s="54" t="s">
        <v>254</v>
      </c>
      <c r="B135" s="15"/>
      <c r="C135" s="15"/>
      <c r="D135" s="15"/>
      <c r="E135" s="15"/>
      <c r="F135" s="15"/>
      <c r="G135" s="15"/>
      <c r="H135" s="15"/>
      <c r="I135" s="15"/>
      <c r="J135" s="15"/>
      <c r="K135" s="15"/>
      <c r="L135" s="15"/>
      <c r="M135" s="15"/>
      <c r="N135" s="15"/>
      <c r="O135" s="15"/>
      <c r="P135" s="15"/>
      <c r="Q135" s="15"/>
      <c r="R135" s="15"/>
      <c r="S135" s="15">
        <v>14.916982082126699</v>
      </c>
      <c r="T135" s="15">
        <v>17.374963659569701</v>
      </c>
      <c r="U135" s="15">
        <v>21.348619050492498</v>
      </c>
      <c r="V135" s="15">
        <v>27.0699516411666</v>
      </c>
      <c r="W135" s="15">
        <v>32.041693565038699</v>
      </c>
      <c r="X135" s="15">
        <v>35.249919614831299</v>
      </c>
      <c r="Y135" s="15">
        <v>51.753822809289801</v>
      </c>
      <c r="Z135" s="15">
        <v>62.728220082257998</v>
      </c>
      <c r="AA135" s="15">
        <v>72.413457262958602</v>
      </c>
      <c r="AB135" s="15">
        <v>74.073951658811097</v>
      </c>
      <c r="AC135" s="15">
        <v>75.570140972086193</v>
      </c>
      <c r="AD135" s="15">
        <v>79.630014503320595</v>
      </c>
      <c r="AE135" s="15">
        <v>84.698821185990099</v>
      </c>
      <c r="AF135" s="15">
        <v>89.8387422306525</v>
      </c>
      <c r="AG135" s="15">
        <v>94.556514586402599</v>
      </c>
      <c r="AH135" s="15">
        <v>100</v>
      </c>
      <c r="AI135" s="15">
        <v>101.05859526155599</v>
      </c>
      <c r="AJ135" s="15">
        <v>99.5139884923788</v>
      </c>
      <c r="AK135" s="15">
        <v>100.912412560955</v>
      </c>
      <c r="AL135" s="15">
        <v>107.45547827010699</v>
      </c>
      <c r="AM135" s="15">
        <v>114.037458207111</v>
      </c>
      <c r="AN135" s="15">
        <v>142.749745137996</v>
      </c>
      <c r="AO135" s="15">
        <v>167.780357202082</v>
      </c>
      <c r="AP135" s="15">
        <v>177.52086283278999</v>
      </c>
      <c r="AQ135" s="15">
        <v>193</v>
      </c>
      <c r="AR135" s="15">
        <v>201.6</v>
      </c>
    </row>
    <row r="136" spans="1:44" ht="15" customHeight="1" thickBot="1" x14ac:dyDescent="0.3">
      <c r="A136" s="55" t="s">
        <v>255</v>
      </c>
      <c r="B136" s="20"/>
      <c r="C136" s="20"/>
      <c r="D136" s="20"/>
      <c r="E136" s="20"/>
      <c r="F136" s="20"/>
      <c r="G136" s="20"/>
      <c r="H136" s="20"/>
      <c r="I136" s="20"/>
      <c r="J136" s="20"/>
      <c r="K136" s="20"/>
      <c r="L136" s="20"/>
      <c r="M136" s="20"/>
      <c r="N136" s="20"/>
      <c r="O136" s="20"/>
      <c r="P136" s="20"/>
      <c r="Q136" s="20"/>
      <c r="R136" s="20"/>
      <c r="S136" s="20">
        <v>15.8813030619659</v>
      </c>
      <c r="T136" s="20">
        <v>17.949821269963198</v>
      </c>
      <c r="U136" s="20">
        <v>21.4761183239813</v>
      </c>
      <c r="V136" s="20">
        <v>28.480232268918201</v>
      </c>
      <c r="W136" s="20">
        <v>34.679427374765197</v>
      </c>
      <c r="X136" s="20">
        <v>38.792175995653402</v>
      </c>
      <c r="Y136" s="20">
        <v>50.2331232640311</v>
      </c>
      <c r="Z136" s="20">
        <v>66.1335575583647</v>
      </c>
      <c r="AA136" s="20">
        <v>86.876347886545801</v>
      </c>
      <c r="AB136" s="20">
        <v>83.540665814289198</v>
      </c>
      <c r="AC136" s="20">
        <v>79.501142855472196</v>
      </c>
      <c r="AD136" s="20">
        <v>82.836897121049702</v>
      </c>
      <c r="AE136" s="20">
        <v>92.496538825081302</v>
      </c>
      <c r="AF136" s="20">
        <v>96.970012086017107</v>
      </c>
      <c r="AG136" s="20">
        <v>99.673752812011301</v>
      </c>
      <c r="AH136" s="20">
        <v>100</v>
      </c>
      <c r="AI136" s="20">
        <v>102.25755509088501</v>
      </c>
      <c r="AJ136" s="20">
        <v>103.29946294051599</v>
      </c>
      <c r="AK136" s="20">
        <v>110.53998423428</v>
      </c>
      <c r="AL136" s="20">
        <v>116.259556292898</v>
      </c>
      <c r="AM136" s="20">
        <v>125.890779473077</v>
      </c>
      <c r="AN136" s="20">
        <v>157.445716406374</v>
      </c>
      <c r="AO136" s="20">
        <v>193.266797814174</v>
      </c>
      <c r="AP136" s="20">
        <v>198.400672675094</v>
      </c>
      <c r="AQ136" s="20">
        <v>210.4</v>
      </c>
      <c r="AR136" s="20">
        <v>219.8</v>
      </c>
    </row>
    <row r="137" spans="1:44" ht="15.75" customHeight="1" x14ac:dyDescent="0.25">
      <c r="A137" s="1"/>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row>
    <row r="138" spans="1:44" ht="15" customHeight="1" thickBot="1" x14ac:dyDescent="0.3">
      <c r="A138" s="1" t="s">
        <v>71</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row>
    <row r="139" spans="1:44" ht="15" customHeight="1" x14ac:dyDescent="0.25">
      <c r="A139" s="54" t="s">
        <v>256</v>
      </c>
      <c r="B139" s="15"/>
      <c r="C139" s="15"/>
      <c r="D139" s="15"/>
      <c r="E139" s="15"/>
      <c r="F139" s="15"/>
      <c r="G139" s="15"/>
      <c r="H139" s="15"/>
      <c r="I139" s="15"/>
      <c r="J139" s="15"/>
      <c r="K139" s="15"/>
      <c r="L139" s="15"/>
      <c r="M139" s="15"/>
      <c r="N139" s="15"/>
      <c r="O139" s="15"/>
      <c r="P139" s="15"/>
      <c r="Q139" s="15"/>
      <c r="R139" s="15"/>
      <c r="S139" s="15" t="s">
        <v>61</v>
      </c>
      <c r="T139" s="15" t="s">
        <v>61</v>
      </c>
      <c r="U139" s="15" t="s">
        <v>61</v>
      </c>
      <c r="V139" s="15" t="s">
        <v>61</v>
      </c>
      <c r="W139" s="15">
        <v>65.095316449951397</v>
      </c>
      <c r="X139" s="15">
        <v>68.774962922772204</v>
      </c>
      <c r="Y139" s="15">
        <v>81.745144229368904</v>
      </c>
      <c r="Z139" s="15">
        <v>89.766143630111301</v>
      </c>
      <c r="AA139" s="15">
        <v>98.348322035539994</v>
      </c>
      <c r="AB139" s="15">
        <v>101.11172615104</v>
      </c>
      <c r="AC139" s="15">
        <v>99.975442546897796</v>
      </c>
      <c r="AD139" s="15">
        <v>100.66448965676101</v>
      </c>
      <c r="AE139" s="15">
        <v>95.8869622844215</v>
      </c>
      <c r="AF139" s="15">
        <v>94.535340096875103</v>
      </c>
      <c r="AG139" s="15">
        <v>95.603470286216293</v>
      </c>
      <c r="AH139" s="15">
        <v>100</v>
      </c>
      <c r="AI139" s="15">
        <v>101.3</v>
      </c>
      <c r="AJ139" s="15">
        <v>103.7</v>
      </c>
      <c r="AK139" s="15">
        <v>107.1</v>
      </c>
      <c r="AL139" s="15">
        <v>107.6</v>
      </c>
      <c r="AM139" s="15">
        <v>114.6</v>
      </c>
      <c r="AN139" s="15">
        <v>129.30000000000001</v>
      </c>
      <c r="AO139" s="15">
        <v>120.9</v>
      </c>
      <c r="AP139" s="15">
        <v>116.6</v>
      </c>
      <c r="AQ139" s="15">
        <v>118.2</v>
      </c>
      <c r="AR139" s="15">
        <v>119</v>
      </c>
    </row>
    <row r="140" spans="1:44" ht="15.75" customHeight="1" thickBot="1" x14ac:dyDescent="0.3">
      <c r="A140" s="55" t="s">
        <v>257</v>
      </c>
      <c r="B140" s="20"/>
      <c r="C140" s="20"/>
      <c r="D140" s="20"/>
      <c r="E140" s="20"/>
      <c r="F140" s="20"/>
      <c r="G140" s="20"/>
      <c r="H140" s="20"/>
      <c r="I140" s="20"/>
      <c r="J140" s="20"/>
      <c r="K140" s="20"/>
      <c r="L140" s="20"/>
      <c r="M140" s="20"/>
      <c r="N140" s="20"/>
      <c r="O140" s="20"/>
      <c r="P140" s="20"/>
      <c r="Q140" s="20"/>
      <c r="R140" s="20"/>
      <c r="S140" s="20" t="s">
        <v>61</v>
      </c>
      <c r="T140" s="20" t="s">
        <v>61</v>
      </c>
      <c r="U140" s="20" t="s">
        <v>61</v>
      </c>
      <c r="V140" s="20" t="s">
        <v>61</v>
      </c>
      <c r="W140" s="20">
        <v>72.479751836379904</v>
      </c>
      <c r="X140" s="20">
        <v>71.469616116458994</v>
      </c>
      <c r="Y140" s="20">
        <v>70.868032803723196</v>
      </c>
      <c r="Z140" s="20">
        <v>71.149842575353603</v>
      </c>
      <c r="AA140" s="20">
        <v>73.538066306134894</v>
      </c>
      <c r="AB140" s="20">
        <v>76.541320285462106</v>
      </c>
      <c r="AC140" s="20">
        <v>84.648411604482007</v>
      </c>
      <c r="AD140" s="20">
        <v>98.118267217392301</v>
      </c>
      <c r="AE140" s="20">
        <v>95.824371136772598</v>
      </c>
      <c r="AF140" s="20">
        <v>95.596179823122696</v>
      </c>
      <c r="AG140" s="20">
        <v>96.6843201716881</v>
      </c>
      <c r="AH140" s="20">
        <v>100</v>
      </c>
      <c r="AI140" s="20">
        <v>103.18310949829799</v>
      </c>
      <c r="AJ140" s="20">
        <v>105.60877375227599</v>
      </c>
      <c r="AK140" s="20">
        <v>104.033014047065</v>
      </c>
      <c r="AL140" s="20">
        <v>102.666995351323</v>
      </c>
      <c r="AM140" s="20">
        <v>108.724074439398</v>
      </c>
      <c r="AN140" s="20">
        <v>120.520718338392</v>
      </c>
      <c r="AO140" s="20">
        <v>114.992375570287</v>
      </c>
      <c r="AP140" s="20">
        <v>107.3</v>
      </c>
      <c r="AQ140" s="20">
        <v>105</v>
      </c>
      <c r="AR140" s="20">
        <v>105.7</v>
      </c>
    </row>
    <row r="141" spans="1:44" ht="15" customHeight="1" x14ac:dyDescent="0.25">
      <c r="A141" s="1"/>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row>
    <row r="142" spans="1:44" ht="15.75" customHeight="1" thickBot="1" x14ac:dyDescent="0.3">
      <c r="A142" s="1" t="s">
        <v>72</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row>
    <row r="143" spans="1:44" ht="15" customHeight="1" x14ac:dyDescent="0.25">
      <c r="A143" s="54" t="s">
        <v>258</v>
      </c>
      <c r="B143" s="15"/>
      <c r="C143" s="15"/>
      <c r="D143" s="15"/>
      <c r="E143" s="15"/>
      <c r="F143" s="15"/>
      <c r="G143" s="15"/>
      <c r="H143" s="15"/>
      <c r="I143" s="15"/>
      <c r="J143" s="15"/>
      <c r="K143" s="15"/>
      <c r="L143" s="15"/>
      <c r="M143" s="15"/>
      <c r="N143" s="15"/>
      <c r="O143" s="15"/>
      <c r="P143" s="15"/>
      <c r="Q143" s="15"/>
      <c r="R143" s="15"/>
      <c r="S143" s="15" t="s">
        <v>61</v>
      </c>
      <c r="T143" s="15" t="s">
        <v>61</v>
      </c>
      <c r="U143" s="15" t="s">
        <v>61</v>
      </c>
      <c r="V143" s="15" t="s">
        <v>61</v>
      </c>
      <c r="W143" s="15" t="s">
        <v>61</v>
      </c>
      <c r="X143" s="15" t="s">
        <v>61</v>
      </c>
      <c r="Y143" s="15" t="s">
        <v>61</v>
      </c>
      <c r="Z143" s="15" t="s">
        <v>61</v>
      </c>
      <c r="AA143" s="15" t="s">
        <v>61</v>
      </c>
      <c r="AB143" s="15" t="s">
        <v>61</v>
      </c>
      <c r="AC143" s="15">
        <v>62.002275312855502</v>
      </c>
      <c r="AD143" s="15">
        <v>65.415244596131998</v>
      </c>
      <c r="AE143" s="15">
        <v>72.810011376564304</v>
      </c>
      <c r="AF143" s="15">
        <v>80.887372013651898</v>
      </c>
      <c r="AG143" s="15">
        <v>88.737201365187701</v>
      </c>
      <c r="AH143" s="15">
        <v>100</v>
      </c>
      <c r="AI143" s="15">
        <v>109.101251422071</v>
      </c>
      <c r="AJ143" s="15">
        <v>116.723549488055</v>
      </c>
      <c r="AK143" s="15">
        <v>118.543799772469</v>
      </c>
      <c r="AL143" s="15">
        <v>130.48919226393599</v>
      </c>
      <c r="AM143" s="15">
        <v>169.85210466439099</v>
      </c>
      <c r="AN143" s="15">
        <v>264.73265073947698</v>
      </c>
      <c r="AO143" s="15">
        <v>721.84300341296898</v>
      </c>
      <c r="AP143" s="15">
        <v>1387.71331058021</v>
      </c>
      <c r="AQ143" s="15">
        <v>2319.6</v>
      </c>
      <c r="AR143" s="15">
        <v>2502.8200000000002</v>
      </c>
    </row>
    <row r="144" spans="1:44" ht="15" customHeight="1" x14ac:dyDescent="0.25">
      <c r="A144" s="57" t="s">
        <v>259</v>
      </c>
      <c r="B144" s="17"/>
      <c r="C144" s="17"/>
      <c r="D144" s="17"/>
      <c r="E144" s="17"/>
      <c r="F144" s="17"/>
      <c r="G144" s="17"/>
      <c r="H144" s="17"/>
      <c r="I144" s="17"/>
      <c r="J144" s="17"/>
      <c r="K144" s="17"/>
      <c r="L144" s="17"/>
      <c r="M144" s="17"/>
      <c r="N144" s="17"/>
      <c r="O144" s="17"/>
      <c r="P144" s="17"/>
      <c r="Q144" s="17"/>
      <c r="R144" s="17"/>
      <c r="S144" s="17" t="s">
        <v>61</v>
      </c>
      <c r="T144" s="17" t="s">
        <v>61</v>
      </c>
      <c r="U144" s="17" t="s">
        <v>61</v>
      </c>
      <c r="V144" s="17" t="s">
        <v>61</v>
      </c>
      <c r="W144" s="17" t="s">
        <v>61</v>
      </c>
      <c r="X144" s="17" t="s">
        <v>61</v>
      </c>
      <c r="Y144" s="17" t="s">
        <v>61</v>
      </c>
      <c r="Z144" s="17" t="s">
        <v>61</v>
      </c>
      <c r="AA144" s="17" t="s">
        <v>61</v>
      </c>
      <c r="AB144" s="17" t="s">
        <v>61</v>
      </c>
      <c r="AC144" s="17">
        <v>45.337995337995302</v>
      </c>
      <c r="AD144" s="17">
        <v>49.3006993006993</v>
      </c>
      <c r="AE144" s="17">
        <v>55.011655011655002</v>
      </c>
      <c r="AF144" s="17">
        <v>66.083916083916094</v>
      </c>
      <c r="AG144" s="17">
        <v>81.235431235431307</v>
      </c>
      <c r="AH144" s="17">
        <v>100</v>
      </c>
      <c r="AI144" s="17">
        <v>112.820512820513</v>
      </c>
      <c r="AJ144" s="17">
        <v>117.832167832168</v>
      </c>
      <c r="AK144" s="17">
        <v>118.88111888111899</v>
      </c>
      <c r="AL144" s="17">
        <v>123.193473193473</v>
      </c>
      <c r="AM144" s="17">
        <v>157.57575757575799</v>
      </c>
      <c r="AN144" s="17">
        <v>257.10955710955699</v>
      </c>
      <c r="AO144" s="17">
        <v>704.89510489510496</v>
      </c>
      <c r="AP144" s="17">
        <v>1139.86013986014</v>
      </c>
      <c r="AQ144" s="17">
        <v>1692.1</v>
      </c>
      <c r="AR144" s="17">
        <v>1894.11</v>
      </c>
    </row>
    <row r="145" spans="1:44" ht="15.75" customHeight="1" thickBot="1" x14ac:dyDescent="0.3">
      <c r="A145" s="55" t="s">
        <v>260</v>
      </c>
      <c r="B145" s="20"/>
      <c r="C145" s="20"/>
      <c r="D145" s="20"/>
      <c r="E145" s="20"/>
      <c r="F145" s="20"/>
      <c r="G145" s="20"/>
      <c r="H145" s="20"/>
      <c r="I145" s="20"/>
      <c r="J145" s="20"/>
      <c r="K145" s="20"/>
      <c r="L145" s="20"/>
      <c r="M145" s="20"/>
      <c r="N145" s="20"/>
      <c r="O145" s="20"/>
      <c r="P145" s="20"/>
      <c r="Q145" s="20"/>
      <c r="R145" s="20"/>
      <c r="S145" s="20" t="s">
        <v>61</v>
      </c>
      <c r="T145" s="20" t="s">
        <v>61</v>
      </c>
      <c r="U145" s="20" t="s">
        <v>61</v>
      </c>
      <c r="V145" s="20" t="s">
        <v>61</v>
      </c>
      <c r="W145" s="20" t="s">
        <v>61</v>
      </c>
      <c r="X145" s="20" t="s">
        <v>61</v>
      </c>
      <c r="Y145" s="20" t="s">
        <v>61</v>
      </c>
      <c r="Z145" s="20" t="s">
        <v>61</v>
      </c>
      <c r="AA145" s="20" t="s">
        <v>61</v>
      </c>
      <c r="AB145" s="20" t="s">
        <v>61</v>
      </c>
      <c r="AC145" s="20">
        <v>57.014157014157</v>
      </c>
      <c r="AD145" s="20">
        <v>62.419562419562403</v>
      </c>
      <c r="AE145" s="20">
        <v>67.567567567567593</v>
      </c>
      <c r="AF145" s="20">
        <v>76.962676962676994</v>
      </c>
      <c r="AG145" s="20">
        <v>87.001287001286997</v>
      </c>
      <c r="AH145" s="20">
        <v>100</v>
      </c>
      <c r="AI145" s="20">
        <v>116.08751608751599</v>
      </c>
      <c r="AJ145" s="20">
        <v>137.70913770913799</v>
      </c>
      <c r="AK145" s="20">
        <v>145.817245817246</v>
      </c>
      <c r="AL145" s="20">
        <v>160.87516087516099</v>
      </c>
      <c r="AM145" s="20">
        <v>208.236808236808</v>
      </c>
      <c r="AN145" s="20">
        <v>330.11583011583002</v>
      </c>
      <c r="AO145" s="20">
        <v>885.71428571428601</v>
      </c>
      <c r="AP145" s="20">
        <v>1554.4401544401501</v>
      </c>
      <c r="AQ145" s="20">
        <v>2368.9</v>
      </c>
      <c r="AR145" s="20" t="s">
        <v>61</v>
      </c>
    </row>
    <row r="146" spans="1:44" ht="15" customHeight="1" x14ac:dyDescent="0.25">
      <c r="A146" s="1"/>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row>
    <row r="147" spans="1:44" ht="15" customHeight="1" thickBot="1" x14ac:dyDescent="0.3">
      <c r="A147" s="1" t="s">
        <v>261</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row>
    <row r="148" spans="1:44" ht="15" customHeight="1" x14ac:dyDescent="0.25">
      <c r="A148" s="54" t="s">
        <v>262</v>
      </c>
      <c r="B148" s="15"/>
      <c r="C148" s="15"/>
      <c r="D148" s="15"/>
      <c r="E148" s="15"/>
      <c r="F148" s="15"/>
      <c r="G148" s="15"/>
      <c r="H148" s="15"/>
      <c r="I148" s="15"/>
      <c r="J148" s="15">
        <v>44.330355158465601</v>
      </c>
      <c r="K148" s="15">
        <v>44.156998710939199</v>
      </c>
      <c r="L148" s="15">
        <v>44.170333822287397</v>
      </c>
      <c r="M148" s="15">
        <v>44.810419166999999</v>
      </c>
      <c r="N148" s="15">
        <v>45.326043472462999</v>
      </c>
      <c r="O148" s="15">
        <v>44.6637329421701</v>
      </c>
      <c r="P148" s="15">
        <v>44.917100057785497</v>
      </c>
      <c r="Q148" s="15">
        <v>46.121705116237699</v>
      </c>
      <c r="R148" s="15">
        <v>48.735386940481</v>
      </c>
      <c r="S148" s="15">
        <v>54.033871182824399</v>
      </c>
      <c r="T148" s="15">
        <v>61.163710716984497</v>
      </c>
      <c r="U148" s="15">
        <v>70.267146730675194</v>
      </c>
      <c r="V148" s="15">
        <v>81.064141885584803</v>
      </c>
      <c r="W148" s="15">
        <v>101.14681957594399</v>
      </c>
      <c r="X148" s="15">
        <v>123.434235675868</v>
      </c>
      <c r="Y148" s="15">
        <v>121.727341423301</v>
      </c>
      <c r="Z148" s="15">
        <v>103.41378850513399</v>
      </c>
      <c r="AA148" s="15">
        <v>80.006223051962493</v>
      </c>
      <c r="AB148" s="15">
        <v>80.499622171845104</v>
      </c>
      <c r="AC148" s="15">
        <v>81.215273147530795</v>
      </c>
      <c r="AD148" s="15">
        <v>81.513090634306806</v>
      </c>
      <c r="AE148" s="15">
        <v>87.776147930835194</v>
      </c>
      <c r="AF148" s="15">
        <v>95.048228652709298</v>
      </c>
      <c r="AG148" s="15">
        <v>97.897497444103706</v>
      </c>
      <c r="AH148" s="15">
        <v>100</v>
      </c>
      <c r="AI148" s="15">
        <v>103.764946437303</v>
      </c>
      <c r="AJ148" s="15">
        <v>107.805485175801</v>
      </c>
      <c r="AK148" s="15">
        <v>111.95714984220101</v>
      </c>
      <c r="AL148" s="15">
        <v>117.451215717651</v>
      </c>
      <c r="AM148" s="15">
        <v>128.96386184824601</v>
      </c>
      <c r="AN148" s="15">
        <v>142.98795394941601</v>
      </c>
      <c r="AO148" s="15">
        <v>151.73578699382099</v>
      </c>
      <c r="AP148" s="15">
        <v>160.11912699471</v>
      </c>
      <c r="AQ148" s="15">
        <v>158.47999999999999</v>
      </c>
      <c r="AR148" s="15">
        <v>146.5</v>
      </c>
    </row>
    <row r="149" spans="1:44" ht="15" customHeight="1" x14ac:dyDescent="0.25">
      <c r="A149" s="57" t="s">
        <v>263</v>
      </c>
      <c r="B149" s="17"/>
      <c r="C149" s="17"/>
      <c r="D149" s="17"/>
      <c r="E149" s="17"/>
      <c r="F149" s="17"/>
      <c r="G149" s="17"/>
      <c r="H149" s="17"/>
      <c r="I149" s="17"/>
      <c r="J149" s="17">
        <v>42.197961533540898</v>
      </c>
      <c r="K149" s="17">
        <v>42.278988443004003</v>
      </c>
      <c r="L149" s="17">
        <v>42.4410422619301</v>
      </c>
      <c r="M149" s="17">
        <v>42.155315791718202</v>
      </c>
      <c r="N149" s="17">
        <v>42.7054458612308</v>
      </c>
      <c r="O149" s="17">
        <v>44.163930231566397</v>
      </c>
      <c r="P149" s="17">
        <v>45.767410124099101</v>
      </c>
      <c r="Q149" s="17">
        <v>49.319800417928299</v>
      </c>
      <c r="R149" s="17">
        <v>53.567316303467102</v>
      </c>
      <c r="S149" s="17">
        <v>60.049469060514298</v>
      </c>
      <c r="T149" s="17">
        <v>67.695850569320697</v>
      </c>
      <c r="U149" s="17">
        <v>77.781568510384204</v>
      </c>
      <c r="V149" s="17">
        <v>87.428035310674204</v>
      </c>
      <c r="W149" s="17">
        <v>97.586251012836399</v>
      </c>
      <c r="X149" s="17">
        <v>113.59546249307</v>
      </c>
      <c r="Y149" s="17">
        <v>120.03070493411199</v>
      </c>
      <c r="Z149" s="17">
        <v>113.936628427652</v>
      </c>
      <c r="AA149" s="17">
        <v>101.287901403045</v>
      </c>
      <c r="AB149" s="17">
        <v>93.155358437459995</v>
      </c>
      <c r="AC149" s="17">
        <v>88.758582455541799</v>
      </c>
      <c r="AD149" s="17">
        <v>87.082604801910506</v>
      </c>
      <c r="AE149" s="17">
        <v>88.7671116039064</v>
      </c>
      <c r="AF149" s="17">
        <v>92.225681265725598</v>
      </c>
      <c r="AG149" s="17">
        <v>95.492345089342805</v>
      </c>
      <c r="AH149" s="17">
        <v>100</v>
      </c>
      <c r="AI149" s="17">
        <v>104.631327561943</v>
      </c>
      <c r="AJ149" s="17">
        <v>110.132628257069</v>
      </c>
      <c r="AK149" s="17">
        <v>115.228794404879</v>
      </c>
      <c r="AL149" s="17">
        <v>121.130965073138</v>
      </c>
      <c r="AM149" s="17">
        <v>131.37020768476299</v>
      </c>
      <c r="AN149" s="17">
        <v>145.00831591965499</v>
      </c>
      <c r="AO149" s="17">
        <v>155.56313702076901</v>
      </c>
      <c r="AP149" s="17">
        <v>167.25659942854699</v>
      </c>
      <c r="AQ149" s="17">
        <v>167.18</v>
      </c>
      <c r="AR149" s="17">
        <v>178.6</v>
      </c>
    </row>
    <row r="150" spans="1:44" ht="15" customHeight="1" thickBot="1" x14ac:dyDescent="0.3">
      <c r="A150" s="55" t="s">
        <v>264</v>
      </c>
      <c r="B150" s="20"/>
      <c r="C150" s="20"/>
      <c r="D150" s="20"/>
      <c r="E150" s="20"/>
      <c r="F150" s="20"/>
      <c r="G150" s="20"/>
      <c r="H150" s="20"/>
      <c r="I150" s="20"/>
      <c r="J150" s="20">
        <v>42.61135785434</v>
      </c>
      <c r="K150" s="20">
        <v>39.502393169764098</v>
      </c>
      <c r="L150" s="20">
        <v>35.7250657582683</v>
      </c>
      <c r="M150" s="20">
        <v>34.142555301625599</v>
      </c>
      <c r="N150" s="20">
        <v>33.788969858997</v>
      </c>
      <c r="O150" s="20">
        <v>33.6897934543573</v>
      </c>
      <c r="P150" s="20">
        <v>34.957526626708599</v>
      </c>
      <c r="Q150" s="20">
        <v>38.251908067784903</v>
      </c>
      <c r="R150" s="20">
        <v>41.119399767151101</v>
      </c>
      <c r="S150" s="20">
        <v>45.806562890776597</v>
      </c>
      <c r="T150" s="20">
        <v>50.993920055193797</v>
      </c>
      <c r="U150" s="20">
        <v>60.458798671898599</v>
      </c>
      <c r="V150" s="20">
        <v>73.679444612134006</v>
      </c>
      <c r="W150" s="20">
        <v>93.549221680824502</v>
      </c>
      <c r="X150" s="20">
        <v>114.49269113018001</v>
      </c>
      <c r="Y150" s="20">
        <v>119.58518390755</v>
      </c>
      <c r="Z150" s="20">
        <v>101.39709370014199</v>
      </c>
      <c r="AA150" s="20">
        <v>73.153378465784101</v>
      </c>
      <c r="AB150" s="20">
        <v>68.837048855159296</v>
      </c>
      <c r="AC150" s="20">
        <v>67.077745677202401</v>
      </c>
      <c r="AD150" s="20">
        <v>65.922124962269905</v>
      </c>
      <c r="AE150" s="20">
        <v>72.674744512957602</v>
      </c>
      <c r="AF150" s="20">
        <v>85.020050881807606</v>
      </c>
      <c r="AG150" s="20">
        <v>92.798930619636906</v>
      </c>
      <c r="AH150" s="20">
        <v>100</v>
      </c>
      <c r="AI150" s="20">
        <v>108.524858781424</v>
      </c>
      <c r="AJ150" s="20">
        <v>117.321374671209</v>
      </c>
      <c r="AK150" s="20">
        <v>123.948945711699</v>
      </c>
      <c r="AL150" s="20">
        <v>130.02026648268699</v>
      </c>
      <c r="AM150" s="20">
        <v>143.27972058125999</v>
      </c>
      <c r="AN150" s="20">
        <v>166.06442154283999</v>
      </c>
      <c r="AO150" s="20">
        <v>177.141994739339</v>
      </c>
      <c r="AP150" s="20">
        <v>186.73623388383399</v>
      </c>
      <c r="AQ150" s="20">
        <v>185.98</v>
      </c>
      <c r="AR150" s="20">
        <v>184.1</v>
      </c>
    </row>
    <row r="151" spans="1:44" ht="15" customHeight="1" x14ac:dyDescent="0.25">
      <c r="A151" s="1"/>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row>
    <row r="152" spans="1:44" ht="15" customHeight="1" thickBot="1" x14ac:dyDescent="0.3">
      <c r="A152" s="1" t="s">
        <v>63</v>
      </c>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row>
    <row r="153" spans="1:44" ht="15" customHeight="1" x14ac:dyDescent="0.25">
      <c r="A153" s="54" t="s">
        <v>265</v>
      </c>
      <c r="B153" s="15" t="s">
        <v>61</v>
      </c>
      <c r="C153" s="15" t="s">
        <v>61</v>
      </c>
      <c r="D153" s="15" t="s">
        <v>61</v>
      </c>
      <c r="E153" s="15" t="s">
        <v>61</v>
      </c>
      <c r="F153" s="15" t="s">
        <v>61</v>
      </c>
      <c r="G153" s="15" t="s">
        <v>61</v>
      </c>
      <c r="H153" s="15" t="s">
        <v>61</v>
      </c>
      <c r="I153" s="15" t="s">
        <v>61</v>
      </c>
      <c r="J153" s="15" t="s">
        <v>61</v>
      </c>
      <c r="K153" s="15" t="s">
        <v>61</v>
      </c>
      <c r="L153" s="15" t="s">
        <v>61</v>
      </c>
      <c r="M153" s="15" t="s">
        <v>61</v>
      </c>
      <c r="N153" s="15" t="s">
        <v>61</v>
      </c>
      <c r="O153" s="15" t="s">
        <v>61</v>
      </c>
      <c r="P153" s="15" t="s">
        <v>61</v>
      </c>
      <c r="Q153" s="15" t="s">
        <v>61</v>
      </c>
      <c r="R153" s="15" t="s">
        <v>61</v>
      </c>
      <c r="S153" s="15" t="s">
        <v>61</v>
      </c>
      <c r="T153" s="15" t="s">
        <v>61</v>
      </c>
      <c r="U153" s="15" t="s">
        <v>61</v>
      </c>
      <c r="V153" s="15" t="s">
        <v>61</v>
      </c>
      <c r="W153" s="15" t="s">
        <v>61</v>
      </c>
      <c r="X153" s="15" t="s">
        <v>61</v>
      </c>
      <c r="Y153" s="15" t="s">
        <v>61</v>
      </c>
      <c r="Z153" s="15" t="s">
        <v>61</v>
      </c>
      <c r="AA153" s="15" t="s">
        <v>61</v>
      </c>
      <c r="AB153" s="15" t="s">
        <v>61</v>
      </c>
      <c r="AC153" s="15" t="s">
        <v>61</v>
      </c>
      <c r="AD153" s="15" t="s">
        <v>61</v>
      </c>
      <c r="AE153" s="15" t="s">
        <v>61</v>
      </c>
      <c r="AF153" s="15" t="s">
        <v>61</v>
      </c>
      <c r="AG153" s="15" t="s">
        <v>61</v>
      </c>
      <c r="AH153" s="15">
        <v>100</v>
      </c>
      <c r="AI153" s="15">
        <v>100.8</v>
      </c>
      <c r="AJ153" s="15">
        <v>99.1</v>
      </c>
      <c r="AK153" s="15">
        <v>101.4</v>
      </c>
      <c r="AL153" s="15">
        <v>107.1</v>
      </c>
      <c r="AM153" s="15">
        <v>114</v>
      </c>
      <c r="AN153" s="15">
        <v>122.3</v>
      </c>
      <c r="AO153" s="15">
        <v>131.69999999999999</v>
      </c>
      <c r="AP153" s="15">
        <v>136.9</v>
      </c>
      <c r="AQ153" s="15">
        <v>141.69999999999999</v>
      </c>
      <c r="AR153" s="15">
        <v>149.6</v>
      </c>
    </row>
    <row r="154" spans="1:44" ht="15" customHeight="1" x14ac:dyDescent="0.25">
      <c r="A154" s="57" t="s">
        <v>266</v>
      </c>
      <c r="B154" s="17" t="s">
        <v>61</v>
      </c>
      <c r="C154" s="17" t="s">
        <v>61</v>
      </c>
      <c r="D154" s="17" t="s">
        <v>61</v>
      </c>
      <c r="E154" s="17" t="s">
        <v>61</v>
      </c>
      <c r="F154" s="17" t="s">
        <v>61</v>
      </c>
      <c r="G154" s="17" t="s">
        <v>61</v>
      </c>
      <c r="H154" s="17" t="s">
        <v>61</v>
      </c>
      <c r="I154" s="17" t="s">
        <v>61</v>
      </c>
      <c r="J154" s="17" t="s">
        <v>61</v>
      </c>
      <c r="K154" s="17" t="s">
        <v>61</v>
      </c>
      <c r="L154" s="17" t="s">
        <v>61</v>
      </c>
      <c r="M154" s="17" t="s">
        <v>61</v>
      </c>
      <c r="N154" s="17" t="s">
        <v>61</v>
      </c>
      <c r="O154" s="17" t="s">
        <v>61</v>
      </c>
      <c r="P154" s="17" t="s">
        <v>61</v>
      </c>
      <c r="Q154" s="17" t="s">
        <v>61</v>
      </c>
      <c r="R154" s="17" t="s">
        <v>61</v>
      </c>
      <c r="S154" s="17" t="s">
        <v>61</v>
      </c>
      <c r="T154" s="17" t="s">
        <v>61</v>
      </c>
      <c r="U154" s="17" t="s">
        <v>61</v>
      </c>
      <c r="V154" s="17" t="s">
        <v>61</v>
      </c>
      <c r="W154" s="17" t="s">
        <v>61</v>
      </c>
      <c r="X154" s="17" t="s">
        <v>61</v>
      </c>
      <c r="Y154" s="17" t="s">
        <v>61</v>
      </c>
      <c r="Z154" s="17" t="s">
        <v>61</v>
      </c>
      <c r="AA154" s="17" t="s">
        <v>61</v>
      </c>
      <c r="AB154" s="17" t="s">
        <v>61</v>
      </c>
      <c r="AC154" s="17" t="s">
        <v>61</v>
      </c>
      <c r="AD154" s="17" t="s">
        <v>61</v>
      </c>
      <c r="AE154" s="17" t="s">
        <v>61</v>
      </c>
      <c r="AF154" s="17" t="s">
        <v>61</v>
      </c>
      <c r="AG154" s="17" t="s">
        <v>61</v>
      </c>
      <c r="AH154" s="17">
        <v>100</v>
      </c>
      <c r="AI154" s="17">
        <v>101.3</v>
      </c>
      <c r="AJ154" s="17">
        <v>98.2</v>
      </c>
      <c r="AK154" s="17">
        <v>99.7</v>
      </c>
      <c r="AL154" s="17">
        <v>104.1</v>
      </c>
      <c r="AM154" s="17">
        <v>109.4</v>
      </c>
      <c r="AN154" s="17">
        <v>115.1</v>
      </c>
      <c r="AO154" s="17">
        <v>120.6</v>
      </c>
      <c r="AP154" s="17">
        <v>124.8</v>
      </c>
      <c r="AQ154" s="17">
        <v>130.80000000000001</v>
      </c>
      <c r="AR154" s="17">
        <v>135.80000000000001</v>
      </c>
    </row>
    <row r="155" spans="1:44" ht="15" customHeight="1" thickBot="1" x14ac:dyDescent="0.3">
      <c r="A155" s="55" t="s">
        <v>267</v>
      </c>
      <c r="B155" s="20" t="s">
        <v>61</v>
      </c>
      <c r="C155" s="20" t="s">
        <v>61</v>
      </c>
      <c r="D155" s="20" t="s">
        <v>61</v>
      </c>
      <c r="E155" s="20" t="s">
        <v>61</v>
      </c>
      <c r="F155" s="20" t="s">
        <v>61</v>
      </c>
      <c r="G155" s="20" t="s">
        <v>61</v>
      </c>
      <c r="H155" s="20" t="s">
        <v>61</v>
      </c>
      <c r="I155" s="20" t="s">
        <v>61</v>
      </c>
      <c r="J155" s="20" t="s">
        <v>61</v>
      </c>
      <c r="K155" s="20" t="s">
        <v>61</v>
      </c>
      <c r="L155" s="20" t="s">
        <v>61</v>
      </c>
      <c r="M155" s="20" t="s">
        <v>61</v>
      </c>
      <c r="N155" s="20" t="s">
        <v>61</v>
      </c>
      <c r="O155" s="20" t="s">
        <v>61</v>
      </c>
      <c r="P155" s="20" t="s">
        <v>61</v>
      </c>
      <c r="Q155" s="20" t="s">
        <v>61</v>
      </c>
      <c r="R155" s="20" t="s">
        <v>61</v>
      </c>
      <c r="S155" s="20" t="s">
        <v>61</v>
      </c>
      <c r="T155" s="20" t="s">
        <v>61</v>
      </c>
      <c r="U155" s="20" t="s">
        <v>61</v>
      </c>
      <c r="V155" s="20" t="s">
        <v>61</v>
      </c>
      <c r="W155" s="20" t="s">
        <v>61</v>
      </c>
      <c r="X155" s="20" t="s">
        <v>61</v>
      </c>
      <c r="Y155" s="20" t="s">
        <v>61</v>
      </c>
      <c r="Z155" s="20" t="s">
        <v>61</v>
      </c>
      <c r="AA155" s="20" t="s">
        <v>61</v>
      </c>
      <c r="AB155" s="20" t="s">
        <v>61</v>
      </c>
      <c r="AC155" s="20" t="s">
        <v>61</v>
      </c>
      <c r="AD155" s="20" t="s">
        <v>61</v>
      </c>
      <c r="AE155" s="20" t="s">
        <v>61</v>
      </c>
      <c r="AF155" s="20" t="s">
        <v>61</v>
      </c>
      <c r="AG155" s="20" t="s">
        <v>61</v>
      </c>
      <c r="AH155" s="20">
        <v>100</v>
      </c>
      <c r="AI155" s="20">
        <v>98.1</v>
      </c>
      <c r="AJ155" s="20">
        <v>94.3</v>
      </c>
      <c r="AK155" s="20">
        <v>95.1</v>
      </c>
      <c r="AL155" s="20">
        <v>99.9</v>
      </c>
      <c r="AM155" s="20">
        <v>105.2</v>
      </c>
      <c r="AN155" s="20">
        <v>111.4</v>
      </c>
      <c r="AO155" s="20">
        <v>117.8</v>
      </c>
      <c r="AP155" s="20">
        <v>122.3</v>
      </c>
      <c r="AQ155" s="20">
        <v>126.1</v>
      </c>
      <c r="AR155" s="20">
        <v>131.69999999999999</v>
      </c>
    </row>
    <row r="156" spans="1:44" ht="15" customHeight="1" x14ac:dyDescent="0.25"/>
    <row r="157" spans="1:44" ht="15" customHeight="1" x14ac:dyDescent="0.25">
      <c r="A157" t="s">
        <v>268</v>
      </c>
    </row>
    <row r="158" spans="1:44" ht="15" customHeight="1" x14ac:dyDescent="0.25"/>
    <row r="159" spans="1:44" ht="15" customHeight="1" x14ac:dyDescent="0.25">
      <c r="A159" t="s">
        <v>75</v>
      </c>
    </row>
    <row r="160" spans="1:44" ht="15" customHeight="1" x14ac:dyDescent="0.25">
      <c r="A160" t="s">
        <v>269</v>
      </c>
    </row>
    <row r="161" spans="1:43" ht="15" customHeight="1" x14ac:dyDescent="0.25"/>
    <row r="162" spans="1:43" ht="15" customHeight="1" x14ac:dyDescent="0.25">
      <c r="A162" t="s">
        <v>88</v>
      </c>
    </row>
    <row r="163" spans="1:43" ht="15" customHeight="1" x14ac:dyDescent="0.25"/>
    <row r="164" spans="1:43" ht="15" customHeight="1" x14ac:dyDescent="0.25">
      <c r="A164" t="s">
        <v>89</v>
      </c>
    </row>
    <row r="165" spans="1:43" ht="15" customHeight="1" x14ac:dyDescent="0.25">
      <c r="A165" t="s">
        <v>270</v>
      </c>
    </row>
    <row r="166" spans="1:43" ht="15" customHeight="1" x14ac:dyDescent="0.25"/>
    <row r="167" spans="1:43" ht="15" customHeight="1" x14ac:dyDescent="0.25">
      <c r="A167" t="s">
        <v>91</v>
      </c>
    </row>
    <row r="168" spans="1:43" ht="15" customHeight="1" x14ac:dyDescent="0.25">
      <c r="A168" t="s">
        <v>271</v>
      </c>
    </row>
    <row r="169" spans="1:43" ht="15" customHeight="1" x14ac:dyDescent="0.25">
      <c r="A169" s="54" t="s">
        <v>272</v>
      </c>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6"/>
      <c r="AQ169" s="16"/>
    </row>
    <row r="170" spans="1:43" ht="15" customHeight="1" x14ac:dyDescent="0.25">
      <c r="A170" s="54" t="s">
        <v>273</v>
      </c>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6"/>
      <c r="AQ170" s="16"/>
    </row>
    <row r="171" spans="1:43" ht="15" customHeight="1" x14ac:dyDescent="0.25">
      <c r="A171" s="54" t="s">
        <v>274</v>
      </c>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6"/>
      <c r="AQ171" s="16"/>
    </row>
    <row r="172" spans="1:43" ht="15" customHeight="1" x14ac:dyDescent="0.25">
      <c r="A172" t="s">
        <v>275</v>
      </c>
    </row>
    <row r="173" spans="1:43" ht="15" customHeight="1" x14ac:dyDescent="0.25">
      <c r="A173" t="s">
        <v>276</v>
      </c>
    </row>
    <row r="174" spans="1:43" ht="15" customHeight="1" x14ac:dyDescent="0.25"/>
    <row r="175" spans="1:43" ht="15" customHeight="1" x14ac:dyDescent="0.25"/>
    <row r="176" spans="1:43" ht="15" customHeight="1" x14ac:dyDescent="0.25"/>
    <row r="177" customFormat="1" ht="15" customHeight="1" x14ac:dyDescent="0.25"/>
    <row r="178" customFormat="1" ht="15" customHeight="1" x14ac:dyDescent="0.25"/>
    <row r="179" customFormat="1" ht="15" customHeight="1" x14ac:dyDescent="0.25"/>
    <row r="180" customFormat="1" ht="15" customHeight="1" x14ac:dyDescent="0.25"/>
    <row r="181" customFormat="1" ht="15" customHeight="1" x14ac:dyDescent="0.25"/>
    <row r="182" customFormat="1" ht="15" customHeight="1" x14ac:dyDescent="0.25"/>
    <row r="183" customFormat="1" ht="15" customHeight="1" x14ac:dyDescent="0.25"/>
    <row r="184" customFormat="1" ht="15" customHeight="1" x14ac:dyDescent="0.25"/>
  </sheetData>
  <pageMargins left="0.7" right="0.7" top="0.75" bottom="0.75"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4E95D9"/>
  </sheetPr>
  <dimension ref="A1:Y62"/>
  <sheetViews>
    <sheetView zoomScale="70" zoomScaleNormal="70" workbookViewId="0">
      <selection activeCell="Y55" sqref="Y55"/>
    </sheetView>
  </sheetViews>
  <sheetFormatPr defaultColWidth="8.5703125" defaultRowHeight="15" x14ac:dyDescent="0.25"/>
  <cols>
    <col min="1" max="1" width="27" customWidth="1"/>
  </cols>
  <sheetData>
    <row r="1" spans="1:25" ht="15" customHeight="1" x14ac:dyDescent="0.25">
      <c r="A1" s="1" t="s">
        <v>20</v>
      </c>
    </row>
    <row r="3" spans="1:25" ht="15.75" customHeight="1" thickBot="1" x14ac:dyDescent="0.3">
      <c r="B3" s="1">
        <v>2002</v>
      </c>
      <c r="C3" s="1">
        <v>2003</v>
      </c>
      <c r="D3" s="1">
        <v>2004</v>
      </c>
      <c r="E3" s="1">
        <v>2005</v>
      </c>
      <c r="F3" s="1">
        <v>2006</v>
      </c>
      <c r="G3" s="1">
        <v>2007</v>
      </c>
      <c r="H3" s="1">
        <v>2008</v>
      </c>
      <c r="I3" s="1">
        <v>2009</v>
      </c>
      <c r="J3" s="1">
        <v>2010</v>
      </c>
      <c r="K3" s="1">
        <v>2011</v>
      </c>
      <c r="L3" s="1">
        <v>2012</v>
      </c>
      <c r="M3" s="1">
        <v>2013</v>
      </c>
      <c r="N3" s="1">
        <v>2014</v>
      </c>
      <c r="O3" s="1">
        <v>2015</v>
      </c>
      <c r="P3" s="1">
        <v>2016</v>
      </c>
      <c r="Q3" s="1">
        <v>2017</v>
      </c>
      <c r="R3" s="1">
        <v>2018</v>
      </c>
      <c r="S3" s="1">
        <v>2019</v>
      </c>
      <c r="T3" s="1">
        <v>2020</v>
      </c>
      <c r="U3" s="1">
        <v>2021</v>
      </c>
      <c r="V3" s="1">
        <v>2022</v>
      </c>
      <c r="W3" s="1">
        <v>2023</v>
      </c>
      <c r="X3" s="1">
        <v>2024</v>
      </c>
      <c r="Y3" s="1">
        <v>2025</v>
      </c>
    </row>
    <row r="4" spans="1:25" ht="15" customHeight="1" x14ac:dyDescent="0.25">
      <c r="A4" s="4" t="s">
        <v>31</v>
      </c>
      <c r="B4" s="15">
        <v>0.64123643538309905</v>
      </c>
      <c r="C4" s="15">
        <v>0.24505799705930201</v>
      </c>
      <c r="D4" s="15">
        <v>-1.8741851368969999</v>
      </c>
      <c r="E4" s="15">
        <v>4.9825610363727</v>
      </c>
      <c r="F4" s="15">
        <v>4.1290934978642504</v>
      </c>
      <c r="G4" s="15">
        <v>4.6642357945913204</v>
      </c>
      <c r="H4" s="15">
        <v>1.0015967484395401</v>
      </c>
      <c r="I4" s="15">
        <v>3.9666570853693699</v>
      </c>
      <c r="J4" s="15">
        <v>6.1653303842963698</v>
      </c>
      <c r="K4" s="15">
        <v>6.25</v>
      </c>
      <c r="L4" s="15">
        <v>7.3161764705882399</v>
      </c>
      <c r="M4" s="15">
        <v>5.1730044535799999</v>
      </c>
      <c r="N4" s="15">
        <v>3.5070575461455</v>
      </c>
      <c r="O4" s="15">
        <v>4.8987726843596002</v>
      </c>
      <c r="P4" s="15">
        <v>8.5299999999999994</v>
      </c>
      <c r="Q4" s="15">
        <v>5.2796461807795101</v>
      </c>
      <c r="R4" s="15">
        <v>4.7085594258708197</v>
      </c>
      <c r="S4" s="15">
        <v>3.42349674444712</v>
      </c>
      <c r="T4" s="15">
        <v>7.0192307692307701</v>
      </c>
      <c r="U4" s="15">
        <v>11.7933962264151</v>
      </c>
      <c r="V4" s="15">
        <v>10.266298737282099</v>
      </c>
      <c r="W4" s="15">
        <v>-2.8428986883494698</v>
      </c>
      <c r="X4" s="15">
        <v>-4.0684178375076296</v>
      </c>
      <c r="Y4" s="15">
        <f>IFERROR(IF(OR(INDEX('18. HPI'!$A$4:$ZZ$50,MATCH($A4,'18. HPI'!$A$4:$A$50,0),MATCH('20. Chg in HPI'!Y$3,'18. HPI'!$A$3:$ZZ$3,0))="",INDEX('18. HPI'!$A$4:$ZZ$50,MATCH($A4,'18. HPI'!$A$4:$A$50,0),MATCH('20. Chg in HPI'!Y$3-1,'18. HPI'!$A$3:$ZZ$3,0))=""),"n/a",IFERROR((INDEX('18. HPI'!$A$4:$ZZ$50,MATCH($A4,'18. HPI'!$A$4:$A$50,0),MATCH('20. Chg in HPI'!Y$3,'18. HPI'!$A$3:$ZZ$3,0))-INDEX('18. HPI'!$A$4:$ZZ$50,MATCH($A4,'18. HPI'!$A$4:$A$50,0),MATCH('20. Chg in HPI'!Y$3-1,'18. HPI'!$A$3:$ZZ$3,0)))/INDEX('18. HPI'!$A$4:$ZZ$50,MATCH($A4,'18. HPI'!$A$4:$A$50,0),MATCH('20. Chg in HPI'!Y$3-1,'18. HPI'!$A$3:$ZZ$3,0))*100,"n/a")),"n/a")</f>
        <v>6.552470708099861</v>
      </c>
    </row>
    <row r="5" spans="1:25" ht="15" customHeight="1" x14ac:dyDescent="0.25">
      <c r="A5" s="7" t="s">
        <v>32</v>
      </c>
      <c r="B5" s="17">
        <v>6.98856416772563</v>
      </c>
      <c r="C5" s="17">
        <v>7.2446555819477396</v>
      </c>
      <c r="D5" s="17">
        <v>5.4263565891473098</v>
      </c>
      <c r="E5" s="17">
        <v>30.252100840336102</v>
      </c>
      <c r="F5" s="17">
        <v>13.306451612903199</v>
      </c>
      <c r="G5" s="17">
        <v>9.8220640569394995</v>
      </c>
      <c r="H5" s="17">
        <v>5.2495139338950203</v>
      </c>
      <c r="I5" s="17">
        <v>-0.36945812807883899</v>
      </c>
      <c r="J5" s="17">
        <v>3.94221260815823</v>
      </c>
      <c r="K5" s="17">
        <v>4.0100250626566396</v>
      </c>
      <c r="L5" s="17">
        <v>4.0963855421686697</v>
      </c>
      <c r="M5" s="17">
        <v>1.8518518518518601</v>
      </c>
      <c r="N5" s="17">
        <v>1.51515151515151</v>
      </c>
      <c r="O5" s="17">
        <v>-0.67164179104478905</v>
      </c>
      <c r="P5" s="17">
        <v>4.4327573253193204</v>
      </c>
      <c r="Q5" s="17">
        <v>4.1726618705036103</v>
      </c>
      <c r="R5" s="17">
        <v>3.9364640883977802</v>
      </c>
      <c r="S5" s="17">
        <v>5.5813953488372103</v>
      </c>
      <c r="T5" s="17">
        <v>1.4474512271869</v>
      </c>
      <c r="U5" s="17">
        <v>8.5607940446650197</v>
      </c>
      <c r="V5" s="17">
        <v>8.5142857142857196</v>
      </c>
      <c r="W5" s="17">
        <v>2.2064244339125798</v>
      </c>
      <c r="X5" s="17">
        <v>7.2131485393364503E-2</v>
      </c>
      <c r="Y5" s="17">
        <f>IFERROR(IF(OR(INDEX('18. HPI'!$A$4:$ZZ$50,MATCH($A5,'18. HPI'!$A$4:$A$50,0),MATCH('20. Chg in HPI'!Y$3,'18. HPI'!$A$3:$ZZ$3,0))="",INDEX('18. HPI'!$A$4:$ZZ$50,MATCH($A5,'18. HPI'!$A$4:$A$50,0),MATCH('20. Chg in HPI'!Y$3-1,'18. HPI'!$A$3:$ZZ$3,0))=""),"n/a",IFERROR((INDEX('18. HPI'!$A$4:$ZZ$50,MATCH($A5,'18. HPI'!$A$4:$A$50,0),MATCH('20. Chg in HPI'!Y$3,'18. HPI'!$A$3:$ZZ$3,0))-INDEX('18. HPI'!$A$4:$ZZ$50,MATCH($A5,'18. HPI'!$A$4:$A$50,0),MATCH('20. Chg in HPI'!Y$3-1,'18. HPI'!$A$3:$ZZ$3,0)))/INDEX('18. HPI'!$A$4:$ZZ$50,MATCH($A5,'18. HPI'!$A$4:$A$50,0),MATCH('20. Chg in HPI'!Y$3-1,'18. HPI'!$A$3:$ZZ$3,0))*100,"n/a")),"n/a")</f>
        <v>-0.73178190804685572</v>
      </c>
    </row>
    <row r="6" spans="1:25" ht="15" customHeight="1" x14ac:dyDescent="0.25">
      <c r="A6" s="7" t="s">
        <v>33</v>
      </c>
      <c r="B6" s="17">
        <v>1.8469410039621701</v>
      </c>
      <c r="C6" s="17">
        <v>12.2040128656762</v>
      </c>
      <c r="D6" s="17">
        <v>47.481450486394102</v>
      </c>
      <c r="E6" s="17">
        <v>36.619714692274997</v>
      </c>
      <c r="F6" s="17">
        <v>14.700006243366399</v>
      </c>
      <c r="G6" s="17">
        <v>28.917072639686499</v>
      </c>
      <c r="H6" s="17">
        <v>24.955666272589099</v>
      </c>
      <c r="I6" s="17">
        <v>-20.400750139384002</v>
      </c>
      <c r="J6" s="17">
        <v>-10.168951903892699</v>
      </c>
      <c r="K6" s="17">
        <v>-5.5123691609763199</v>
      </c>
      <c r="L6" s="17">
        <v>-1.90297574393599</v>
      </c>
      <c r="M6" s="17">
        <v>-2.1999031328863801</v>
      </c>
      <c r="N6" s="17">
        <v>1.4335609654381301</v>
      </c>
      <c r="O6" s="17">
        <v>2.7854866892794798</v>
      </c>
      <c r="P6" s="17">
        <v>7.0200000000000102</v>
      </c>
      <c r="Q6" s="17">
        <v>8.6634227247243292</v>
      </c>
      <c r="R6" s="17">
        <v>5.4929617589996003</v>
      </c>
      <c r="S6" s="17">
        <v>4.7699104032016697</v>
      </c>
      <c r="T6" s="17">
        <v>0.91156302148659196</v>
      </c>
      <c r="U6" s="17">
        <v>4.5325779036827099</v>
      </c>
      <c r="V6" s="17">
        <v>15.1761517615176</v>
      </c>
      <c r="W6" s="17">
        <v>19.5585873899951</v>
      </c>
      <c r="X6" s="17">
        <v>16.4970540974826</v>
      </c>
      <c r="Y6" s="17">
        <f>IFERROR(IF(OR(INDEX('18. HPI'!$A$4:$ZZ$50,MATCH($A6,'18. HPI'!$A$4:$A$50,0),MATCH('20. Chg in HPI'!Y$3,'18. HPI'!$A$3:$ZZ$3,0))="",INDEX('18. HPI'!$A$4:$ZZ$50,MATCH($A6,'18. HPI'!$A$4:$A$50,0),MATCH('20. Chg in HPI'!Y$3-1,'18. HPI'!$A$3:$ZZ$3,0))=""),"n/a",IFERROR((INDEX('18. HPI'!$A$4:$ZZ$50,MATCH($A6,'18. HPI'!$A$4:$A$50,0),MATCH('20. Chg in HPI'!Y$3,'18. HPI'!$A$3:$ZZ$3,0))-INDEX('18. HPI'!$A$4:$ZZ$50,MATCH($A6,'18. HPI'!$A$4:$A$50,0),MATCH('20. Chg in HPI'!Y$3-1,'18. HPI'!$A$3:$ZZ$3,0)))/INDEX('18. HPI'!$A$4:$ZZ$50,MATCH($A6,'18. HPI'!$A$4:$A$50,0),MATCH('20. Chg in HPI'!Y$3-1,'18. HPI'!$A$3:$ZZ$3,0))*100,"n/a")),"n/a")</f>
        <v>14.574712643678156</v>
      </c>
    </row>
    <row r="7" spans="1:25" ht="15" customHeight="1" x14ac:dyDescent="0.25">
      <c r="A7" s="7" t="s">
        <v>34</v>
      </c>
      <c r="B7" s="17">
        <v>0.722369371538643</v>
      </c>
      <c r="C7" s="17">
        <v>17.0692431561997</v>
      </c>
      <c r="D7" s="17">
        <v>14.8418156808803</v>
      </c>
      <c r="E7" s="17">
        <v>12.971613366870301</v>
      </c>
      <c r="F7" s="17">
        <v>14.281170483460601</v>
      </c>
      <c r="G7" s="17">
        <v>13.851006586881899</v>
      </c>
      <c r="H7" s="17">
        <v>1.15710560625815</v>
      </c>
      <c r="I7" s="17">
        <v>-5.00241662638956</v>
      </c>
      <c r="J7" s="17">
        <v>-6.3257864835071702</v>
      </c>
      <c r="K7" s="17">
        <v>0.17199239612564299</v>
      </c>
      <c r="L7" s="17">
        <v>-1.56334718958973</v>
      </c>
      <c r="M7" s="17">
        <v>-3.94748921325623</v>
      </c>
      <c r="N7" s="17">
        <v>-1.5769855681926701</v>
      </c>
      <c r="O7" s="17">
        <v>-2.89376577976306</v>
      </c>
      <c r="P7" s="17">
        <v>0.89000000000000101</v>
      </c>
      <c r="Q7" s="17">
        <v>3.82594905342452</v>
      </c>
      <c r="R7" s="17">
        <v>6.1002386634844896</v>
      </c>
      <c r="S7" s="17">
        <v>8.9616699658088805</v>
      </c>
      <c r="T7" s="17">
        <v>7.6630883567299799</v>
      </c>
      <c r="U7" s="17">
        <v>7.3094032827120703</v>
      </c>
      <c r="V7" s="17">
        <v>17.325332781571099</v>
      </c>
      <c r="W7" s="17">
        <v>9.4820998177649702</v>
      </c>
      <c r="X7" s="17">
        <v>6.6043814432989603</v>
      </c>
      <c r="Y7" s="17">
        <f>IFERROR(IF(OR(INDEX('18. HPI'!$A$4:$ZZ$50,MATCH($A7,'18. HPI'!$A$4:$A$50,0),MATCH('20. Chg in HPI'!Y$3,'18. HPI'!$A$3:$ZZ$3,0))="",INDEX('18. HPI'!$A$4:$ZZ$50,MATCH($A7,'18. HPI'!$A$4:$A$50,0),MATCH('20. Chg in HPI'!Y$3-1,'18. HPI'!$A$3:$ZZ$3,0))=""),"n/a",IFERROR((INDEX('18. HPI'!$A$4:$ZZ$50,MATCH($A7,'18. HPI'!$A$4:$A$50,0),MATCH('20. Chg in HPI'!Y$3,'18. HPI'!$A$3:$ZZ$3,0))-INDEX('18. HPI'!$A$4:$ZZ$50,MATCH($A7,'18. HPI'!$A$4:$A$50,0),MATCH('20. Chg in HPI'!Y$3-1,'18. HPI'!$A$3:$ZZ$3,0)))/INDEX('18. HPI'!$A$4:$ZZ$50,MATCH($A7,'18. HPI'!$A$4:$A$50,0),MATCH('20. Chg in HPI'!Y$3-1,'18. HPI'!$A$3:$ZZ$3,0))*100,"n/a")),"n/a")</f>
        <v>14.062657399012801</v>
      </c>
    </row>
    <row r="8" spans="1:25" ht="15" customHeight="1" x14ac:dyDescent="0.25">
      <c r="A8" s="7" t="s">
        <v>35</v>
      </c>
      <c r="B8" s="17" t="str">
        <f>IFERROR(IF(OR(INDEX('18. HPI'!$A$4:$ZZ$50,MATCH($A8,'18. HPI'!$A$4:$A$50,0),MATCH('20. Chg in HPI'!B$3,'18. HPI'!$A$3:$ZZ$3,0))="",INDEX('18. HPI'!$A$4:$ZZ$50,MATCH($A8,'18. HPI'!$A$4:$A$50,0),MATCH('20. Chg in HPI'!B$3-1,'18. HPI'!$A$3:$ZZ$3,0))=""),"n/a",IFERROR((INDEX('18. HPI'!$A$4:$ZZ$50,MATCH($A8,'18. HPI'!$A$4:$A$50,0),MATCH('20. Chg in HPI'!B$3,'18. HPI'!$A$3:$ZZ$3,0))-INDEX('18. HPI'!$A$4:$ZZ$50,MATCH($A8,'18. HPI'!$A$4:$A$50,0),MATCH('20. Chg in HPI'!B$3-1,'18. HPI'!$A$3:$ZZ$3,0)))/INDEX('18. HPI'!$A$4:$ZZ$50,MATCH($A8,'18. HPI'!$A$4:$A$50,0),MATCH('20. Chg in HPI'!B$3-1,'18. HPI'!$A$3:$ZZ$3,0))*100,"n/a")),"n/a")</f>
        <v>n/a</v>
      </c>
      <c r="C8" s="17" t="str">
        <f>IFERROR(IF(OR(INDEX('18. HPI'!$A$4:$ZZ$50,MATCH($A8,'18. HPI'!$A$4:$A$50,0),MATCH('20. Chg in HPI'!C$3,'18. HPI'!$A$3:$ZZ$3,0))="",INDEX('18. HPI'!$A$4:$ZZ$50,MATCH($A8,'18. HPI'!$A$4:$A$50,0),MATCH('20. Chg in HPI'!C$3-1,'18. HPI'!$A$3:$ZZ$3,0))=""),"n/a",IFERROR((INDEX('18. HPI'!$A$4:$ZZ$50,MATCH($A8,'18. HPI'!$A$4:$A$50,0),MATCH('20. Chg in HPI'!C$3,'18. HPI'!$A$3:$ZZ$3,0))-INDEX('18. HPI'!$A$4:$ZZ$50,MATCH($A8,'18. HPI'!$A$4:$A$50,0),MATCH('20. Chg in HPI'!C$3-1,'18. HPI'!$A$3:$ZZ$3,0)))/INDEX('18. HPI'!$A$4:$ZZ$50,MATCH($A8,'18. HPI'!$A$4:$A$50,0),MATCH('20. Chg in HPI'!C$3-1,'18. HPI'!$A$3:$ZZ$3,0))*100,"n/a")),"n/a")</f>
        <v>n/a</v>
      </c>
      <c r="D8" s="17" t="str">
        <f>IFERROR(IF(OR(INDEX('18. HPI'!$A$4:$ZZ$50,MATCH($A8,'18. HPI'!$A$4:$A$50,0),MATCH('20. Chg in HPI'!D$3,'18. HPI'!$A$3:$ZZ$3,0))="",INDEX('18. HPI'!$A$4:$ZZ$50,MATCH($A8,'18. HPI'!$A$4:$A$50,0),MATCH('20. Chg in HPI'!D$3-1,'18. HPI'!$A$3:$ZZ$3,0))=""),"n/a",IFERROR((INDEX('18. HPI'!$A$4:$ZZ$50,MATCH($A8,'18. HPI'!$A$4:$A$50,0),MATCH('20. Chg in HPI'!D$3,'18. HPI'!$A$3:$ZZ$3,0))-INDEX('18. HPI'!$A$4:$ZZ$50,MATCH($A8,'18. HPI'!$A$4:$A$50,0),MATCH('20. Chg in HPI'!D$3-1,'18. HPI'!$A$3:$ZZ$3,0)))/INDEX('18. HPI'!$A$4:$ZZ$50,MATCH($A8,'18. HPI'!$A$4:$A$50,0),MATCH('20. Chg in HPI'!D$3-1,'18. HPI'!$A$3:$ZZ$3,0))*100,"n/a")),"n/a")</f>
        <v>n/a</v>
      </c>
      <c r="E8" s="17" t="str">
        <f>IFERROR(IF(OR(INDEX('18. HPI'!$A$4:$ZZ$50,MATCH($A8,'18. HPI'!$A$4:$A$50,0),MATCH('20. Chg in HPI'!E$3,'18. HPI'!$A$3:$ZZ$3,0))="",INDEX('18. HPI'!$A$4:$ZZ$50,MATCH($A8,'18. HPI'!$A$4:$A$50,0),MATCH('20. Chg in HPI'!E$3-1,'18. HPI'!$A$3:$ZZ$3,0))=""),"n/a",IFERROR((INDEX('18. HPI'!$A$4:$ZZ$50,MATCH($A8,'18. HPI'!$A$4:$A$50,0),MATCH('20. Chg in HPI'!E$3,'18. HPI'!$A$3:$ZZ$3,0))-INDEX('18. HPI'!$A$4:$ZZ$50,MATCH($A8,'18. HPI'!$A$4:$A$50,0),MATCH('20. Chg in HPI'!E$3-1,'18. HPI'!$A$3:$ZZ$3,0)))/INDEX('18. HPI'!$A$4:$ZZ$50,MATCH($A8,'18. HPI'!$A$4:$A$50,0),MATCH('20. Chg in HPI'!E$3-1,'18. HPI'!$A$3:$ZZ$3,0))*100,"n/a")),"n/a")</f>
        <v>n/a</v>
      </c>
      <c r="F8" s="17" t="str">
        <f>IFERROR(IF(OR(INDEX('18. HPI'!$A$4:$ZZ$50,MATCH($A8,'18. HPI'!$A$4:$A$50,0),MATCH('20. Chg in HPI'!F$3,'18. HPI'!$A$3:$ZZ$3,0))="",INDEX('18. HPI'!$A$4:$ZZ$50,MATCH($A8,'18. HPI'!$A$4:$A$50,0),MATCH('20. Chg in HPI'!F$3-1,'18. HPI'!$A$3:$ZZ$3,0))=""),"n/a",IFERROR((INDEX('18. HPI'!$A$4:$ZZ$50,MATCH($A8,'18. HPI'!$A$4:$A$50,0),MATCH('20. Chg in HPI'!F$3,'18. HPI'!$A$3:$ZZ$3,0))-INDEX('18. HPI'!$A$4:$ZZ$50,MATCH($A8,'18. HPI'!$A$4:$A$50,0),MATCH('20. Chg in HPI'!F$3-1,'18. HPI'!$A$3:$ZZ$3,0)))/INDEX('18. HPI'!$A$4:$ZZ$50,MATCH($A8,'18. HPI'!$A$4:$A$50,0),MATCH('20. Chg in HPI'!F$3-1,'18. HPI'!$A$3:$ZZ$3,0))*100,"n/a")),"n/a")</f>
        <v>n/a</v>
      </c>
      <c r="G8" s="17">
        <v>25.280304863952701</v>
      </c>
      <c r="H8" s="17">
        <v>17.5788332937543</v>
      </c>
      <c r="I8" s="17">
        <v>-4.7340451129626704</v>
      </c>
      <c r="J8" s="17">
        <v>-1.1224508562211399</v>
      </c>
      <c r="K8" s="17">
        <v>-3.3178987669430899</v>
      </c>
      <c r="L8" s="17">
        <v>-5.3112784423796899</v>
      </c>
      <c r="M8" s="17">
        <v>-6.5165420798696996</v>
      </c>
      <c r="N8" s="17">
        <v>-8.7640537627792892</v>
      </c>
      <c r="O8" s="17">
        <v>-4.3150261581856704</v>
      </c>
      <c r="P8" s="17">
        <v>-1.78725169220122</v>
      </c>
      <c r="Q8" s="17">
        <v>0.46520586606202102</v>
      </c>
      <c r="R8" s="17">
        <v>1.23722868777901</v>
      </c>
      <c r="S8" s="17">
        <v>2.0174879580700402</v>
      </c>
      <c r="T8" s="17">
        <v>0.72965392408256702</v>
      </c>
      <c r="U8" s="17">
        <v>1.51965679287235E-2</v>
      </c>
      <c r="V8" s="17">
        <v>3.9170506912442402</v>
      </c>
      <c r="W8" s="17">
        <v>5.6541019955653997</v>
      </c>
      <c r="X8" s="17">
        <v>4.9517823235887297</v>
      </c>
      <c r="Y8" s="17">
        <f>IFERROR(IF(OR(INDEX('18. HPI'!$A$4:$ZZ$50,MATCH($A8,'18. HPI'!$A$4:$A$50,0),MATCH('20. Chg in HPI'!Y$3,'18. HPI'!$A$3:$ZZ$3,0))="",INDEX('18. HPI'!$A$4:$ZZ$50,MATCH($A8,'18. HPI'!$A$4:$A$50,0),MATCH('20. Chg in HPI'!Y$3-1,'18. HPI'!$A$3:$ZZ$3,0))=""),"n/a",IFERROR((INDEX('18. HPI'!$A$4:$ZZ$50,MATCH($A8,'18. HPI'!$A$4:$A$50,0),MATCH('20. Chg in HPI'!Y$3,'18. HPI'!$A$3:$ZZ$3,0))-INDEX('18. HPI'!$A$4:$ZZ$50,MATCH($A8,'18. HPI'!$A$4:$A$50,0),MATCH('20. Chg in HPI'!Y$3-1,'18. HPI'!$A$3:$ZZ$3,0)))/INDEX('18. HPI'!$A$4:$ZZ$50,MATCH($A8,'18. HPI'!$A$4:$A$50,0),MATCH('20. Chg in HPI'!Y$3-1,'18. HPI'!$A$3:$ZZ$3,0))*100,"n/a")),"n/a")</f>
        <v>-13.841789518174133</v>
      </c>
    </row>
    <row r="9" spans="1:25" ht="15" customHeight="1" x14ac:dyDescent="0.25">
      <c r="A9" s="7" t="s">
        <v>36</v>
      </c>
      <c r="B9" s="17">
        <v>14.3757013184961</v>
      </c>
      <c r="C9" s="17">
        <v>9.09310568055621</v>
      </c>
      <c r="D9" s="17">
        <v>1.4255167559145301</v>
      </c>
      <c r="E9" s="17">
        <v>3.3028812306753301</v>
      </c>
      <c r="F9" s="17">
        <v>8.4999999952084906</v>
      </c>
      <c r="G9" s="17">
        <v>19.3548387150677</v>
      </c>
      <c r="H9" s="17">
        <v>11.814671799999999</v>
      </c>
      <c r="I9" s="17">
        <v>-7.6780758390599697</v>
      </c>
      <c r="J9" s="17">
        <v>0.30060121453803301</v>
      </c>
      <c r="K9" s="17">
        <v>-0.59940062352179502</v>
      </c>
      <c r="L9" s="17">
        <v>-0.80402006827737305</v>
      </c>
      <c r="M9" s="17">
        <v>0.1013170940122</v>
      </c>
      <c r="N9" s="17">
        <v>3.84615383862675</v>
      </c>
      <c r="O9" s="17">
        <v>4.0935672288693503</v>
      </c>
      <c r="P9" s="17">
        <v>10.955056179775299</v>
      </c>
      <c r="Q9" s="17">
        <v>8.4388185654008403</v>
      </c>
      <c r="R9" s="17">
        <v>9.8054474708171195</v>
      </c>
      <c r="S9" s="17">
        <v>8.9298369950389898</v>
      </c>
      <c r="T9" s="17">
        <v>8.9785296031229702</v>
      </c>
      <c r="U9" s="17">
        <v>25.791044776119399</v>
      </c>
      <c r="V9" s="17">
        <v>6.9292833412434804</v>
      </c>
      <c r="W9" s="17">
        <v>-1.0689747003994701</v>
      </c>
      <c r="X9" s="17">
        <v>6.5069477719214301</v>
      </c>
      <c r="Y9" s="17">
        <f>IFERROR(IF(OR(INDEX('18. HPI'!$A$4:$ZZ$50,MATCH($A9,'18. HPI'!$A$4:$A$50,0),MATCH('20. Chg in HPI'!Y$3,'18. HPI'!$A$3:$ZZ$3,0))="",INDEX('18. HPI'!$A$4:$ZZ$50,MATCH($A9,'18. HPI'!$A$4:$A$50,0),MATCH('20. Chg in HPI'!Y$3-1,'18. HPI'!$A$3:$ZZ$3,0))=""),"n/a",IFERROR((INDEX('18. HPI'!$A$4:$ZZ$50,MATCH($A9,'18. HPI'!$A$4:$A$50,0),MATCH('20. Chg in HPI'!Y$3,'18. HPI'!$A$3:$ZZ$3,0))-INDEX('18. HPI'!$A$4:$ZZ$50,MATCH($A9,'18. HPI'!$A$4:$A$50,0),MATCH('20. Chg in HPI'!Y$3-1,'18. HPI'!$A$3:$ZZ$3,0)))/INDEX('18. HPI'!$A$4:$ZZ$50,MATCH($A9,'18. HPI'!$A$4:$A$50,0),MATCH('20. Chg in HPI'!Y$3-1,'18. HPI'!$A$3:$ZZ$3,0))*100,"n/a")),"n/a")</f>
        <v>10.383009267590424</v>
      </c>
    </row>
    <row r="10" spans="1:25" ht="15" customHeight="1" x14ac:dyDescent="0.25">
      <c r="A10" s="7" t="s">
        <v>37</v>
      </c>
      <c r="B10" s="17">
        <v>3.42243889670516</v>
      </c>
      <c r="C10" s="17">
        <v>4.0368249549178898</v>
      </c>
      <c r="D10" s="17">
        <v>9.6062034362171502</v>
      </c>
      <c r="E10" s="17">
        <v>18.033514593274798</v>
      </c>
      <c r="F10" s="17">
        <v>22.219349379465999</v>
      </c>
      <c r="G10" s="17">
        <v>4.3848683577898697</v>
      </c>
      <c r="H10" s="17">
        <v>-4.2117287248742601</v>
      </c>
      <c r="I10" s="17">
        <v>-10.469119655325001</v>
      </c>
      <c r="J10" s="17">
        <v>2.8100025779840201</v>
      </c>
      <c r="K10" s="17">
        <v>-3.6275493146105098</v>
      </c>
      <c r="L10" s="17">
        <v>-4.4687771032090096</v>
      </c>
      <c r="M10" s="17">
        <v>0.81481649606210504</v>
      </c>
      <c r="N10" s="17">
        <v>1.5489216083569399</v>
      </c>
      <c r="O10" s="17">
        <v>6.6509998669800101</v>
      </c>
      <c r="P10" s="17">
        <v>3.71471334137112</v>
      </c>
      <c r="Q10" s="17">
        <v>4.53771070089996</v>
      </c>
      <c r="R10" s="17">
        <v>4.0646509576854299</v>
      </c>
      <c r="S10" s="17">
        <v>2.84164061063086</v>
      </c>
      <c r="T10" s="17">
        <v>4.2989436692701402</v>
      </c>
      <c r="U10" s="17">
        <v>11.6802774702896</v>
      </c>
      <c r="V10" s="17">
        <v>1.0089786670530101</v>
      </c>
      <c r="W10" s="17">
        <v>-2.3016814132384802</v>
      </c>
      <c r="X10" s="17">
        <v>3.5</v>
      </c>
      <c r="Y10" s="17">
        <f>IFERROR(IF(OR(INDEX('18. HPI'!$A$4:$ZZ$50,MATCH($A10,'18. HPI'!$A$4:$A$50,0),MATCH('20. Chg in HPI'!Y$3,'18. HPI'!$A$3:$ZZ$3,0))="",INDEX('18. HPI'!$A$4:$ZZ$50,MATCH($A10,'18. HPI'!$A$4:$A$50,0),MATCH('20. Chg in HPI'!Y$3-1,'18. HPI'!$A$3:$ZZ$3,0))=""),"n/a",IFERROR((INDEX('18. HPI'!$A$4:$ZZ$50,MATCH($A10,'18. HPI'!$A$4:$A$50,0),MATCH('20. Chg in HPI'!Y$3,'18. HPI'!$A$3:$ZZ$3,0))-INDEX('18. HPI'!$A$4:$ZZ$50,MATCH($A10,'18. HPI'!$A$4:$A$50,0),MATCH('20. Chg in HPI'!Y$3-1,'18. HPI'!$A$3:$ZZ$3,0)))/INDEX('18. HPI'!$A$4:$ZZ$50,MATCH($A10,'18. HPI'!$A$4:$A$50,0),MATCH('20. Chg in HPI'!Y$3-1,'18. HPI'!$A$3:$ZZ$3,0))*100,"n/a")),"n/a")</f>
        <v>4.4037657342657281</v>
      </c>
    </row>
    <row r="11" spans="1:25" ht="15" customHeight="1" x14ac:dyDescent="0.25">
      <c r="A11" s="7" t="s">
        <v>38</v>
      </c>
      <c r="B11" s="17" t="str">
        <f>IFERROR(IF(OR(INDEX('18. HPI'!$A$4:$ZZ$50,MATCH($A11,'18. HPI'!$A$4:$A$50,0),MATCH('20. Chg in HPI'!B$3,'18. HPI'!$A$3:$ZZ$3,0))="",INDEX('18. HPI'!$A$4:$ZZ$50,MATCH($A11,'18. HPI'!$A$4:$A$50,0),MATCH('20. Chg in HPI'!B$3-1,'18. HPI'!$A$3:$ZZ$3,0))=""),"n/a",IFERROR((INDEX('18. HPI'!$A$4:$ZZ$50,MATCH($A11,'18. HPI'!$A$4:$A$50,0),MATCH('20. Chg in HPI'!B$3,'18. HPI'!$A$3:$ZZ$3,0))-INDEX('18. HPI'!$A$4:$ZZ$50,MATCH($A11,'18. HPI'!$A$4:$A$50,0),MATCH('20. Chg in HPI'!B$3-1,'18. HPI'!$A$3:$ZZ$3,0)))/INDEX('18. HPI'!$A$4:$ZZ$50,MATCH($A11,'18. HPI'!$A$4:$A$50,0),MATCH('20. Chg in HPI'!B$3-1,'18. HPI'!$A$3:$ZZ$3,0))*100,"n/a")),"n/a")</f>
        <v>n/a</v>
      </c>
      <c r="C11" s="17" t="str">
        <f>IFERROR(IF(OR(INDEX('18. HPI'!$A$4:$ZZ$50,MATCH($A11,'18. HPI'!$A$4:$A$50,0),MATCH('20. Chg in HPI'!C$3,'18. HPI'!$A$3:$ZZ$3,0))="",INDEX('18. HPI'!$A$4:$ZZ$50,MATCH($A11,'18. HPI'!$A$4:$A$50,0),MATCH('20. Chg in HPI'!C$3-1,'18. HPI'!$A$3:$ZZ$3,0))=""),"n/a",IFERROR((INDEX('18. HPI'!$A$4:$ZZ$50,MATCH($A11,'18. HPI'!$A$4:$A$50,0),MATCH('20. Chg in HPI'!C$3,'18. HPI'!$A$3:$ZZ$3,0))-INDEX('18. HPI'!$A$4:$ZZ$50,MATCH($A11,'18. HPI'!$A$4:$A$50,0),MATCH('20. Chg in HPI'!C$3-1,'18. HPI'!$A$3:$ZZ$3,0)))/INDEX('18. HPI'!$A$4:$ZZ$50,MATCH($A11,'18. HPI'!$A$4:$A$50,0),MATCH('20. Chg in HPI'!C$3-1,'18. HPI'!$A$3:$ZZ$3,0))*100,"n/a")),"n/a")</f>
        <v>n/a</v>
      </c>
      <c r="D11" s="17" t="str">
        <f>IFERROR(IF(OR(INDEX('18. HPI'!$A$4:$ZZ$50,MATCH($A11,'18. HPI'!$A$4:$A$50,0),MATCH('20. Chg in HPI'!D$3,'18. HPI'!$A$3:$ZZ$3,0))="",INDEX('18. HPI'!$A$4:$ZZ$50,MATCH($A11,'18. HPI'!$A$4:$A$50,0),MATCH('20. Chg in HPI'!D$3-1,'18. HPI'!$A$3:$ZZ$3,0))=""),"n/a",IFERROR((INDEX('18. HPI'!$A$4:$ZZ$50,MATCH($A11,'18. HPI'!$A$4:$A$50,0),MATCH('20. Chg in HPI'!D$3,'18. HPI'!$A$3:$ZZ$3,0))-INDEX('18. HPI'!$A$4:$ZZ$50,MATCH($A11,'18. HPI'!$A$4:$A$50,0),MATCH('20. Chg in HPI'!D$3-1,'18. HPI'!$A$3:$ZZ$3,0)))/INDEX('18. HPI'!$A$4:$ZZ$50,MATCH($A11,'18. HPI'!$A$4:$A$50,0),MATCH('20. Chg in HPI'!D$3-1,'18. HPI'!$A$3:$ZZ$3,0))*100,"n/a")),"n/a")</f>
        <v>n/a</v>
      </c>
      <c r="E11" s="17">
        <v>31.615409221174598</v>
      </c>
      <c r="F11" s="17">
        <v>49.496480779642702</v>
      </c>
      <c r="G11" s="17">
        <v>20.7590902506156</v>
      </c>
      <c r="H11" s="17">
        <v>-9.6149232245681304</v>
      </c>
      <c r="I11" s="17">
        <v>-37.202203198619699</v>
      </c>
      <c r="J11" s="17">
        <v>5.6747331712987403</v>
      </c>
      <c r="K11" s="17">
        <v>8.49</v>
      </c>
      <c r="L11" s="17">
        <v>7.2817771223154404</v>
      </c>
      <c r="M11" s="17">
        <v>10.6538362402268</v>
      </c>
      <c r="N11" s="17">
        <v>13.7122447394984</v>
      </c>
      <c r="O11" s="17">
        <v>6.8624103789689403</v>
      </c>
      <c r="P11" s="17">
        <v>4.7923322683705898</v>
      </c>
      <c r="Q11" s="17">
        <v>5.4268292682926997</v>
      </c>
      <c r="R11" s="17">
        <v>6.2437422787738601</v>
      </c>
      <c r="S11" s="17">
        <v>-31.8055981429574</v>
      </c>
      <c r="T11" s="17">
        <v>6.0030334477528502</v>
      </c>
      <c r="U11" s="17">
        <v>15.053844415995201</v>
      </c>
      <c r="V11" s="17">
        <v>22.242670124221</v>
      </c>
      <c r="W11" s="17">
        <v>5.9369784464403104</v>
      </c>
      <c r="X11" s="17">
        <v>6.0985762030161199</v>
      </c>
      <c r="Y11" s="17">
        <f>IFERROR(IF(OR(INDEX('18. HPI'!$A$4:$ZZ$50,MATCH($A11,'18. HPI'!$A$4:$A$50,0),MATCH('20. Chg in HPI'!Y$3,'18. HPI'!$A$3:$ZZ$3,0))="",INDEX('18. HPI'!$A$4:$ZZ$50,MATCH($A11,'18. HPI'!$A$4:$A$50,0),MATCH('20. Chg in HPI'!Y$3-1,'18. HPI'!$A$3:$ZZ$3,0))=""),"n/a",IFERROR((INDEX('18. HPI'!$A$4:$ZZ$50,MATCH($A11,'18. HPI'!$A$4:$A$50,0),MATCH('20. Chg in HPI'!Y$3,'18. HPI'!$A$3:$ZZ$3,0))-INDEX('18. HPI'!$A$4:$ZZ$50,MATCH($A11,'18. HPI'!$A$4:$A$50,0),MATCH('20. Chg in HPI'!Y$3-1,'18. HPI'!$A$3:$ZZ$3,0)))/INDEX('18. HPI'!$A$4:$ZZ$50,MATCH($A11,'18. HPI'!$A$4:$A$50,0),MATCH('20. Chg in HPI'!Y$3-1,'18. HPI'!$A$3:$ZZ$3,0))*100,"n/a")),"n/a")</f>
        <v>5.8352402745995473</v>
      </c>
    </row>
    <row r="12" spans="1:25" ht="15" customHeight="1" x14ac:dyDescent="0.25">
      <c r="A12" s="7" t="s">
        <v>39</v>
      </c>
      <c r="B12" s="17">
        <v>7.33668341708543</v>
      </c>
      <c r="C12" s="17">
        <v>6.3670411985018802</v>
      </c>
      <c r="D12" s="17">
        <v>7.3063380281690096</v>
      </c>
      <c r="E12" s="17">
        <v>6.0705496308449698</v>
      </c>
      <c r="F12" s="17">
        <v>7.5019334880123703</v>
      </c>
      <c r="G12" s="17">
        <v>5.4676258992805602</v>
      </c>
      <c r="H12" s="17">
        <v>0.61391541609824396</v>
      </c>
      <c r="I12" s="17">
        <v>-0.33898305084745101</v>
      </c>
      <c r="J12" s="17">
        <v>8.7755102040816109</v>
      </c>
      <c r="K12" s="17">
        <v>2.6891807379612098</v>
      </c>
      <c r="L12" s="17">
        <v>1.6443361753958901</v>
      </c>
      <c r="M12" s="17">
        <v>1.61773517076092</v>
      </c>
      <c r="N12" s="17">
        <v>-0.589622641509437</v>
      </c>
      <c r="O12" s="17">
        <v>-0.83036773428232102</v>
      </c>
      <c r="P12" s="17">
        <v>0.87137502404756595</v>
      </c>
      <c r="Q12" s="17">
        <v>1.05284592775189</v>
      </c>
      <c r="R12" s="17">
        <v>1.00449378799914</v>
      </c>
      <c r="S12" s="17">
        <v>0.88981941900007799</v>
      </c>
      <c r="T12" s="17">
        <v>1.20741893644618</v>
      </c>
      <c r="U12" s="17">
        <v>3.7537427471058802</v>
      </c>
      <c r="V12" s="17">
        <v>0.29644268774704502</v>
      </c>
      <c r="W12" s="17">
        <v>-6.46753694581282</v>
      </c>
      <c r="X12" s="17">
        <v>-2.6601247821222702</v>
      </c>
      <c r="Y12" s="17">
        <v>-2.2999999999999998</v>
      </c>
    </row>
    <row r="13" spans="1:25" ht="15" customHeight="1" x14ac:dyDescent="0.25">
      <c r="A13" s="7" t="s">
        <v>40</v>
      </c>
      <c r="B13" s="17">
        <v>10.215053763440901</v>
      </c>
      <c r="C13" s="17">
        <v>12.6829268292683</v>
      </c>
      <c r="D13" s="17">
        <v>16.017316017315999</v>
      </c>
      <c r="E13" s="17">
        <v>14.9253731343284</v>
      </c>
      <c r="F13" s="17">
        <v>9.9567099567099397</v>
      </c>
      <c r="G13" s="17">
        <v>5.7086614173228503</v>
      </c>
      <c r="H13" s="17">
        <v>-3.8175046554934799</v>
      </c>
      <c r="I13" s="17">
        <v>-4.0658276863504597</v>
      </c>
      <c r="J13" s="17">
        <v>7.5681130171544</v>
      </c>
      <c r="K13" s="17">
        <v>3.6585365853658698</v>
      </c>
      <c r="L13" s="17">
        <v>-2.0814479638009198</v>
      </c>
      <c r="M13" s="17">
        <v>-1.23613678373382</v>
      </c>
      <c r="N13" s="17">
        <v>-1.7831325301204599</v>
      </c>
      <c r="O13" s="17">
        <v>-1.8645731108930399</v>
      </c>
      <c r="P13" s="17">
        <v>0.92500000000001104</v>
      </c>
      <c r="Q13" s="17">
        <v>3.0220460738171702</v>
      </c>
      <c r="R13" s="17">
        <v>3.00553017552298</v>
      </c>
      <c r="S13" s="17">
        <v>3.24463118580764</v>
      </c>
      <c r="T13" s="17">
        <v>5.6070540357223804</v>
      </c>
      <c r="U13" s="17">
        <v>6.7009205737529296</v>
      </c>
      <c r="V13" s="17">
        <v>6.26003210272874</v>
      </c>
      <c r="W13" s="17">
        <v>-0.71752265861028497</v>
      </c>
      <c r="X13" s="17">
        <v>-3.9939140357550298</v>
      </c>
      <c r="Y13" s="17">
        <f>IFERROR(IF(OR(INDEX('18. HPI'!$A$4:$ZZ$50,MATCH($A13,'18. HPI'!$A$4:$A$50,0),MATCH('20. Chg in HPI'!Y$3,'18. HPI'!$A$3:$ZZ$3,0))="",INDEX('18. HPI'!$A$4:$ZZ$50,MATCH($A13,'18. HPI'!$A$4:$A$50,0),MATCH('20. Chg in HPI'!Y$3-1,'18. HPI'!$A$3:$ZZ$3,0))=""),"n/a",IFERROR((INDEX('18. HPI'!$A$4:$ZZ$50,MATCH($A13,'18. HPI'!$A$4:$A$50,0),MATCH('20. Chg in HPI'!Y$3,'18. HPI'!$A$3:$ZZ$3,0))-INDEX('18. HPI'!$A$4:$ZZ$50,MATCH($A13,'18. HPI'!$A$4:$A$50,0),MATCH('20. Chg in HPI'!Y$3-1,'18. HPI'!$A$3:$ZZ$3,0)))/INDEX('18. HPI'!$A$4:$ZZ$50,MATCH($A13,'18. HPI'!$A$4:$A$50,0),MATCH('20. Chg in HPI'!Y$3-1,'18. HPI'!$A$3:$ZZ$3,0))*100,"n/a")),"n/a")</f>
        <v>0.59429477020602217</v>
      </c>
    </row>
    <row r="14" spans="1:25" ht="15" customHeight="1" x14ac:dyDescent="0.25">
      <c r="A14" s="7" t="s">
        <v>41</v>
      </c>
      <c r="B14" s="17">
        <v>0</v>
      </c>
      <c r="C14" s="17">
        <v>-1.03199174406604</v>
      </c>
      <c r="D14" s="17">
        <v>0.62565172054222196</v>
      </c>
      <c r="E14" s="17">
        <v>3.62694300518136</v>
      </c>
      <c r="F14" s="17">
        <v>0.199999999999985</v>
      </c>
      <c r="G14" s="17">
        <v>-0.19960079840317899</v>
      </c>
      <c r="H14" s="17">
        <v>3.2999999999999901</v>
      </c>
      <c r="I14" s="17">
        <v>-0.67763794772508101</v>
      </c>
      <c r="J14" s="17">
        <v>0.58479532163743397</v>
      </c>
      <c r="K14" s="17">
        <v>2.4224806201550502</v>
      </c>
      <c r="L14" s="17">
        <v>3.02743614001891</v>
      </c>
      <c r="M14" s="17">
        <v>3.0303030303030201</v>
      </c>
      <c r="N14" s="17">
        <v>3.1194295900178401</v>
      </c>
      <c r="O14" s="17">
        <v>4.58081244598098</v>
      </c>
      <c r="P14" s="17">
        <v>5.9504132231404903</v>
      </c>
      <c r="Q14" s="17">
        <v>5.7722308892355603</v>
      </c>
      <c r="R14" s="17">
        <v>7.66961651917405</v>
      </c>
      <c r="S14" s="17">
        <v>6.8280821917808296</v>
      </c>
      <c r="T14" s="17">
        <v>7.4476338246702802</v>
      </c>
      <c r="U14" s="17">
        <v>11.2635379061372</v>
      </c>
      <c r="V14" s="17">
        <v>9.0201168072680193</v>
      </c>
      <c r="W14" s="17">
        <v>-4.1071428571428603</v>
      </c>
      <c r="X14" s="17">
        <v>-1.61390440720049</v>
      </c>
      <c r="Y14" s="17">
        <f>IFERROR(IF(OR(INDEX('18. HPI'!$A$4:$ZZ$50,MATCH($A14,'18. HPI'!$A$4:$A$50,0),MATCH('20. Chg in HPI'!Y$3,'18. HPI'!$A$3:$ZZ$3,0))="",INDEX('18. HPI'!$A$4:$ZZ$50,MATCH($A14,'18. HPI'!$A$4:$A$50,0),MATCH('20. Chg in HPI'!Y$3-1,'18. HPI'!$A$3:$ZZ$3,0))=""),"n/a",IFERROR((INDEX('18. HPI'!$A$4:$ZZ$50,MATCH($A14,'18. HPI'!$A$4:$A$50,0),MATCH('20. Chg in HPI'!Y$3,'18. HPI'!$A$3:$ZZ$3,0))-INDEX('18. HPI'!$A$4:$ZZ$50,MATCH($A14,'18. HPI'!$A$4:$A$50,0),MATCH('20. Chg in HPI'!Y$3-1,'18. HPI'!$A$3:$ZZ$3,0)))/INDEX('18. HPI'!$A$4:$ZZ$50,MATCH($A14,'18. HPI'!$A$4:$A$50,0),MATCH('20. Chg in HPI'!Y$3-1,'18. HPI'!$A$3:$ZZ$3,0))*100,"n/a")),"n/a")</f>
        <v>2.6498422712933682</v>
      </c>
    </row>
    <row r="15" spans="1:25" ht="15" customHeight="1" x14ac:dyDescent="0.25">
      <c r="A15" s="7" t="s">
        <v>42</v>
      </c>
      <c r="B15" s="17">
        <v>13.851682456713499</v>
      </c>
      <c r="C15" s="17">
        <v>5.3945480631276803</v>
      </c>
      <c r="D15" s="17">
        <v>2.3141845902532099</v>
      </c>
      <c r="E15" s="17">
        <v>10.896753592336401</v>
      </c>
      <c r="F15" s="17">
        <v>13.233353329334101</v>
      </c>
      <c r="G15" s="17">
        <v>5.9546514091968703</v>
      </c>
      <c r="H15" s="17">
        <v>1.68999999999999</v>
      </c>
      <c r="I15" s="17">
        <v>-3.7270134723178301</v>
      </c>
      <c r="J15" s="17">
        <v>-4.6475995914198203</v>
      </c>
      <c r="K15" s="17">
        <v>-5.46331012319229</v>
      </c>
      <c r="L15" s="17">
        <v>-11.6600566572238</v>
      </c>
      <c r="M15" s="17">
        <v>-10.8517188301693</v>
      </c>
      <c r="N15" s="17">
        <v>-7.4676258992805797</v>
      </c>
      <c r="O15" s="17">
        <v>-4.99144767532266</v>
      </c>
      <c r="P15" s="17">
        <v>-2.4549918166939499</v>
      </c>
      <c r="Q15" s="17">
        <v>-1.0067114093959799</v>
      </c>
      <c r="R15" s="17">
        <v>1.81275362419964</v>
      </c>
      <c r="S15" s="17">
        <v>7.2190336962655799</v>
      </c>
      <c r="T15" s="17">
        <v>4.27830269291373</v>
      </c>
      <c r="U15" s="17">
        <v>7.3203003477174997</v>
      </c>
      <c r="V15" s="17">
        <v>11.678567968287799</v>
      </c>
      <c r="W15" s="17">
        <v>13.7576609203928</v>
      </c>
      <c r="X15" s="17">
        <v>8.8170593125627104</v>
      </c>
      <c r="Y15" s="17">
        <f>IFERROR(IF(OR(INDEX('18. HPI'!$A$4:$ZZ$50,MATCH($A15,'18. HPI'!$A$4:$A$50,0),MATCH('20. Chg in HPI'!Y$3,'18. HPI'!$A$3:$ZZ$3,0))="",INDEX('18. HPI'!$A$4:$ZZ$50,MATCH($A15,'18. HPI'!$A$4:$A$50,0),MATCH('20. Chg in HPI'!Y$3-1,'18. HPI'!$A$3:$ZZ$3,0))=""),"n/a",IFERROR((INDEX('18. HPI'!$A$4:$ZZ$50,MATCH($A15,'18. HPI'!$A$4:$A$50,0),MATCH('20. Chg in HPI'!Y$3,'18. HPI'!$A$3:$ZZ$3,0))-INDEX('18. HPI'!$A$4:$ZZ$50,MATCH($A15,'18. HPI'!$A$4:$A$50,0),MATCH('20. Chg in HPI'!Y$3-1,'18. HPI'!$A$3:$ZZ$3,0)))/INDEX('18. HPI'!$A$4:$ZZ$50,MATCH($A15,'18. HPI'!$A$4:$A$50,0),MATCH('20. Chg in HPI'!Y$3-1,'18. HPI'!$A$3:$ZZ$3,0))*100,"n/a")),"n/a")</f>
        <v>8.5767673426689353</v>
      </c>
    </row>
    <row r="16" spans="1:25" ht="15" customHeight="1" x14ac:dyDescent="0.25">
      <c r="A16" s="7" t="s">
        <v>43</v>
      </c>
      <c r="B16" s="17">
        <v>14.659618909587</v>
      </c>
      <c r="C16" s="17">
        <v>19.278385010037901</v>
      </c>
      <c r="D16" s="17">
        <v>7.8264528495955696</v>
      </c>
      <c r="E16" s="17">
        <v>2.4295769558744902</v>
      </c>
      <c r="F16" s="17">
        <v>5.1686185974319097</v>
      </c>
      <c r="G16" s="17">
        <v>4.7683576402399099</v>
      </c>
      <c r="H16" s="17">
        <v>1.0449882823005101</v>
      </c>
      <c r="I16" s="17">
        <v>-6.2558928126467102</v>
      </c>
      <c r="J16" s="17">
        <v>-5.1640415280583101</v>
      </c>
      <c r="K16" s="17">
        <v>-1.8410572291347</v>
      </c>
      <c r="L16" s="17">
        <v>-2.95238836755478</v>
      </c>
      <c r="M16" s="17">
        <v>-6.0944587050827304</v>
      </c>
      <c r="N16" s="17">
        <v>3.3240587548127798</v>
      </c>
      <c r="O16" s="17">
        <v>18.0646292616705</v>
      </c>
      <c r="P16" s="17">
        <v>17.2804243598898</v>
      </c>
      <c r="Q16" s="17">
        <v>13.3687048795338</v>
      </c>
      <c r="R16" s="17">
        <v>18.490102808040501</v>
      </c>
      <c r="S16" s="17">
        <v>18.4278684278684</v>
      </c>
      <c r="T16" s="17">
        <v>9.1142700929469598</v>
      </c>
      <c r="U16" s="17">
        <v>11.9055970336223</v>
      </c>
      <c r="V16" s="17">
        <v>21.532339146886301</v>
      </c>
      <c r="W16" s="17">
        <v>7.9861481612832703</v>
      </c>
      <c r="X16" s="17">
        <v>12.079469302105201</v>
      </c>
      <c r="Y16" s="17">
        <f>IFERROR(IF(OR(INDEX('18. HPI'!$A$4:$ZZ$50,MATCH($A16,'18. HPI'!$A$4:$A$50,0),MATCH('20. Chg in HPI'!Y$3,'18. HPI'!$A$3:$ZZ$3,0))="",INDEX('18. HPI'!$A$4:$ZZ$50,MATCH($A16,'18. HPI'!$A$4:$A$50,0),MATCH('20. Chg in HPI'!Y$3-1,'18. HPI'!$A$3:$ZZ$3,0))=""),"n/a",IFERROR((INDEX('18. HPI'!$A$4:$ZZ$50,MATCH($A16,'18. HPI'!$A$4:$A$50,0),MATCH('20. Chg in HPI'!Y$3,'18. HPI'!$A$3:$ZZ$3,0))-INDEX('18. HPI'!$A$4:$ZZ$50,MATCH($A16,'18. HPI'!$A$4:$A$50,0),MATCH('20. Chg in HPI'!Y$3-1,'18. HPI'!$A$3:$ZZ$3,0)))/INDEX('18. HPI'!$A$4:$ZZ$50,MATCH($A16,'18. HPI'!$A$4:$A$50,0),MATCH('20. Chg in HPI'!Y$3-1,'18. HPI'!$A$3:$ZZ$3,0))*100,"n/a")),"n/a")</f>
        <v>5.68119242756429</v>
      </c>
    </row>
    <row r="17" spans="1:25" ht="15" customHeight="1" x14ac:dyDescent="0.25">
      <c r="A17" s="7" t="s">
        <v>44</v>
      </c>
      <c r="B17" s="17" t="str">
        <f>IFERROR(IF(OR(INDEX('18. HPI'!$A$4:$ZZ$50,MATCH($A17,'18. HPI'!$A$4:$A$50,0),MATCH('20. Chg in HPI'!B$3,'18. HPI'!$A$3:$ZZ$3,0))="",INDEX('18. HPI'!$A$4:$ZZ$50,MATCH($A17,'18. HPI'!$A$4:$A$50,0),MATCH('20. Chg in HPI'!B$3-1,'18. HPI'!$A$3:$ZZ$3,0))=""),"n/a",IFERROR((INDEX('18. HPI'!$A$4:$ZZ$50,MATCH($A17,'18. HPI'!$A$4:$A$50,0),MATCH('20. Chg in HPI'!B$3,'18. HPI'!$A$3:$ZZ$3,0))-INDEX('18. HPI'!$A$4:$ZZ$50,MATCH($A17,'18. HPI'!$A$4:$A$50,0),MATCH('20. Chg in HPI'!B$3-1,'18. HPI'!$A$3:$ZZ$3,0)))/INDEX('18. HPI'!$A$4:$ZZ$50,MATCH($A17,'18. HPI'!$A$4:$A$50,0),MATCH('20. Chg in HPI'!B$3-1,'18. HPI'!$A$3:$ZZ$3,0))*100,"n/a")),"n/a")</f>
        <v>n/a</v>
      </c>
      <c r="C17" s="17" t="str">
        <f>IFERROR(IF(OR(INDEX('18. HPI'!$A$4:$ZZ$50,MATCH($A17,'18. HPI'!$A$4:$A$50,0),MATCH('20. Chg in HPI'!C$3,'18. HPI'!$A$3:$ZZ$3,0))="",INDEX('18. HPI'!$A$4:$ZZ$50,MATCH($A17,'18. HPI'!$A$4:$A$50,0),MATCH('20. Chg in HPI'!C$3-1,'18. HPI'!$A$3:$ZZ$3,0))=""),"n/a",IFERROR((INDEX('18. HPI'!$A$4:$ZZ$50,MATCH($A17,'18. HPI'!$A$4:$A$50,0),MATCH('20. Chg in HPI'!C$3,'18. HPI'!$A$3:$ZZ$3,0))-INDEX('18. HPI'!$A$4:$ZZ$50,MATCH($A17,'18. HPI'!$A$4:$A$50,0),MATCH('20. Chg in HPI'!C$3-1,'18. HPI'!$A$3:$ZZ$3,0)))/INDEX('18. HPI'!$A$4:$ZZ$50,MATCH($A17,'18. HPI'!$A$4:$A$50,0),MATCH('20. Chg in HPI'!C$3-1,'18. HPI'!$A$3:$ZZ$3,0))*100,"n/a")),"n/a")</f>
        <v>n/a</v>
      </c>
      <c r="D17" s="17" t="str">
        <f>IFERROR(IF(OR(INDEX('18. HPI'!$A$4:$ZZ$50,MATCH($A17,'18. HPI'!$A$4:$A$50,0),MATCH('20. Chg in HPI'!D$3,'18. HPI'!$A$3:$ZZ$3,0))="",INDEX('18. HPI'!$A$4:$ZZ$50,MATCH($A17,'18. HPI'!$A$4:$A$50,0),MATCH('20. Chg in HPI'!D$3-1,'18. HPI'!$A$3:$ZZ$3,0))=""),"n/a",IFERROR((INDEX('18. HPI'!$A$4:$ZZ$50,MATCH($A17,'18. HPI'!$A$4:$A$50,0),MATCH('20. Chg in HPI'!D$3,'18. HPI'!$A$3:$ZZ$3,0))-INDEX('18. HPI'!$A$4:$ZZ$50,MATCH($A17,'18. HPI'!$A$4:$A$50,0),MATCH('20. Chg in HPI'!D$3-1,'18. HPI'!$A$3:$ZZ$3,0)))/INDEX('18. HPI'!$A$4:$ZZ$50,MATCH($A17,'18. HPI'!$A$4:$A$50,0),MATCH('20. Chg in HPI'!D$3-1,'18. HPI'!$A$3:$ZZ$3,0))*100,"n/a")),"n/a")</f>
        <v>n/a</v>
      </c>
      <c r="E17" s="17" t="str">
        <f>IFERROR(IF(OR(INDEX('18. HPI'!$A$4:$ZZ$50,MATCH($A17,'18. HPI'!$A$4:$A$50,0),MATCH('20. Chg in HPI'!E$3,'18. HPI'!$A$3:$ZZ$3,0))="",INDEX('18. HPI'!$A$4:$ZZ$50,MATCH($A17,'18. HPI'!$A$4:$A$50,0),MATCH('20. Chg in HPI'!E$3-1,'18. HPI'!$A$3:$ZZ$3,0))=""),"n/a",IFERROR((INDEX('18. HPI'!$A$4:$ZZ$50,MATCH($A17,'18. HPI'!$A$4:$A$50,0),MATCH('20. Chg in HPI'!E$3,'18. HPI'!$A$3:$ZZ$3,0))-INDEX('18. HPI'!$A$4:$ZZ$50,MATCH($A17,'18. HPI'!$A$4:$A$50,0),MATCH('20. Chg in HPI'!E$3-1,'18. HPI'!$A$3:$ZZ$3,0)))/INDEX('18. HPI'!$A$4:$ZZ$50,MATCH($A17,'18. HPI'!$A$4:$A$50,0),MATCH('20. Chg in HPI'!E$3-1,'18. HPI'!$A$3:$ZZ$3,0))*100,"n/a")),"n/a")</f>
        <v>n/a</v>
      </c>
      <c r="F17" s="17">
        <v>14.814814814814801</v>
      </c>
      <c r="G17" s="17">
        <v>7.5268817204301</v>
      </c>
      <c r="H17" s="17">
        <v>-7</v>
      </c>
      <c r="I17" s="17">
        <v>-19.139784946236599</v>
      </c>
      <c r="J17" s="17">
        <v>-13.430851063829801</v>
      </c>
      <c r="K17" s="17">
        <v>-17.050691244239601</v>
      </c>
      <c r="L17" s="17">
        <v>-13.5185185185185</v>
      </c>
      <c r="M17" s="17">
        <v>1.2847965738758</v>
      </c>
      <c r="N17" s="17">
        <v>16.490486257928101</v>
      </c>
      <c r="O17" s="17">
        <v>11.6152450090744</v>
      </c>
      <c r="P17" s="17">
        <v>7.31707317073172</v>
      </c>
      <c r="Q17" s="17">
        <v>10.909090909090899</v>
      </c>
      <c r="R17" s="17">
        <v>10.2459016393443</v>
      </c>
      <c r="S17" s="17">
        <v>2.3543990086741</v>
      </c>
      <c r="T17" s="17">
        <v>0.36319612590799899</v>
      </c>
      <c r="U17" s="17">
        <v>8.2026537997587301</v>
      </c>
      <c r="V17" s="17">
        <v>12.3373064803398</v>
      </c>
      <c r="W17" s="17">
        <v>7.4455759497530201</v>
      </c>
      <c r="X17" s="17">
        <v>8.4970414201183502</v>
      </c>
      <c r="Y17" s="17">
        <f>IFERROR(IF(OR(INDEX('18. HPI'!$A$4:$ZZ$50,MATCH($A17,'18. HPI'!$A$4:$A$50,0),MATCH('20. Chg in HPI'!Y$3,'18. HPI'!$A$3:$ZZ$3,0))="",INDEX('18. HPI'!$A$4:$ZZ$50,MATCH($A17,'18. HPI'!$A$4:$A$50,0),MATCH('20. Chg in HPI'!Y$3-1,'18. HPI'!$A$3:$ZZ$3,0))=""),"n/a",IFERROR((INDEX('18. HPI'!$A$4:$ZZ$50,MATCH($A17,'18. HPI'!$A$4:$A$50,0),MATCH('20. Chg in HPI'!Y$3,'18. HPI'!$A$3:$ZZ$3,0))-INDEX('18. HPI'!$A$4:$ZZ$50,MATCH($A17,'18. HPI'!$A$4:$A$50,0),MATCH('20. Chg in HPI'!Y$3-1,'18. HPI'!$A$3:$ZZ$3,0)))/INDEX('18. HPI'!$A$4:$ZZ$50,MATCH($A17,'18. HPI'!$A$4:$A$50,0),MATCH('20. Chg in HPI'!Y$3-1,'18. HPI'!$A$3:$ZZ$3,0))*100,"n/a")),"n/a")</f>
        <v>7.553446771378705</v>
      </c>
    </row>
    <row r="18" spans="1:25" ht="15" customHeight="1" x14ac:dyDescent="0.25">
      <c r="A18" s="7" t="s">
        <v>45</v>
      </c>
      <c r="B18" s="17" t="str">
        <f>IFERROR(IF(OR(INDEX('18. HPI'!$A$4:$ZZ$50,MATCH($A18,'18. HPI'!$A$4:$A$50,0),MATCH('20. Chg in HPI'!B$3,'18. HPI'!$A$3:$ZZ$3,0))="",INDEX('18. HPI'!$A$4:$ZZ$50,MATCH($A18,'18. HPI'!$A$4:$A$50,0),MATCH('20. Chg in HPI'!B$3-1,'18. HPI'!$A$3:$ZZ$3,0))=""),"n/a",IFERROR((INDEX('18. HPI'!$A$4:$ZZ$50,MATCH($A18,'18. HPI'!$A$4:$A$50,0),MATCH('20. Chg in HPI'!B$3,'18. HPI'!$A$3:$ZZ$3,0))-INDEX('18. HPI'!$A$4:$ZZ$50,MATCH($A18,'18. HPI'!$A$4:$A$50,0),MATCH('20. Chg in HPI'!B$3-1,'18. HPI'!$A$3:$ZZ$3,0)))/INDEX('18. HPI'!$A$4:$ZZ$50,MATCH($A18,'18. HPI'!$A$4:$A$50,0),MATCH('20. Chg in HPI'!B$3-1,'18. HPI'!$A$3:$ZZ$3,0))*100,"n/a")),"n/a")</f>
        <v>n/a</v>
      </c>
      <c r="C18" s="17" t="str">
        <f>IFERROR(IF(OR(INDEX('18. HPI'!$A$4:$ZZ$50,MATCH($A18,'18. HPI'!$A$4:$A$50,0),MATCH('20. Chg in HPI'!C$3,'18. HPI'!$A$3:$ZZ$3,0))="",INDEX('18. HPI'!$A$4:$ZZ$50,MATCH($A18,'18. HPI'!$A$4:$A$50,0),MATCH('20. Chg in HPI'!C$3-1,'18. HPI'!$A$3:$ZZ$3,0))=""),"n/a",IFERROR((INDEX('18. HPI'!$A$4:$ZZ$50,MATCH($A18,'18. HPI'!$A$4:$A$50,0),MATCH('20. Chg in HPI'!C$3,'18. HPI'!$A$3:$ZZ$3,0))-INDEX('18. HPI'!$A$4:$ZZ$50,MATCH($A18,'18. HPI'!$A$4:$A$50,0),MATCH('20. Chg in HPI'!C$3-1,'18. HPI'!$A$3:$ZZ$3,0)))/INDEX('18. HPI'!$A$4:$ZZ$50,MATCH($A18,'18. HPI'!$A$4:$A$50,0),MATCH('20. Chg in HPI'!C$3-1,'18. HPI'!$A$3:$ZZ$3,0))*100,"n/a")),"n/a")</f>
        <v>n/a</v>
      </c>
      <c r="D18" s="17" t="str">
        <f>IFERROR(IF(OR(INDEX('18. HPI'!$A$4:$ZZ$50,MATCH($A18,'18. HPI'!$A$4:$A$50,0),MATCH('20. Chg in HPI'!D$3,'18. HPI'!$A$3:$ZZ$3,0))="",INDEX('18. HPI'!$A$4:$ZZ$50,MATCH($A18,'18. HPI'!$A$4:$A$50,0),MATCH('20. Chg in HPI'!D$3-1,'18. HPI'!$A$3:$ZZ$3,0))=""),"n/a",IFERROR((INDEX('18. HPI'!$A$4:$ZZ$50,MATCH($A18,'18. HPI'!$A$4:$A$50,0),MATCH('20. Chg in HPI'!D$3,'18. HPI'!$A$3:$ZZ$3,0))-INDEX('18. HPI'!$A$4:$ZZ$50,MATCH($A18,'18. HPI'!$A$4:$A$50,0),MATCH('20. Chg in HPI'!D$3-1,'18. HPI'!$A$3:$ZZ$3,0)))/INDEX('18. HPI'!$A$4:$ZZ$50,MATCH($A18,'18. HPI'!$A$4:$A$50,0),MATCH('20. Chg in HPI'!D$3-1,'18. HPI'!$A$3:$ZZ$3,0))*100,"n/a")),"n/a")</f>
        <v>n/a</v>
      </c>
      <c r="E18" s="17" t="str">
        <f>IFERROR(IF(OR(INDEX('18. HPI'!$A$4:$ZZ$50,MATCH($A18,'18. HPI'!$A$4:$A$50,0),MATCH('20. Chg in HPI'!E$3,'18. HPI'!$A$3:$ZZ$3,0))="",INDEX('18. HPI'!$A$4:$ZZ$50,MATCH($A18,'18. HPI'!$A$4:$A$50,0),MATCH('20. Chg in HPI'!E$3-1,'18. HPI'!$A$3:$ZZ$3,0))=""),"n/a",IFERROR((INDEX('18. HPI'!$A$4:$ZZ$50,MATCH($A18,'18. HPI'!$A$4:$A$50,0),MATCH('20. Chg in HPI'!E$3,'18. HPI'!$A$3:$ZZ$3,0))-INDEX('18. HPI'!$A$4:$ZZ$50,MATCH($A18,'18. HPI'!$A$4:$A$50,0),MATCH('20. Chg in HPI'!E$3-1,'18. HPI'!$A$3:$ZZ$3,0)))/INDEX('18. HPI'!$A$4:$ZZ$50,MATCH($A18,'18. HPI'!$A$4:$A$50,0),MATCH('20. Chg in HPI'!E$3-1,'18. HPI'!$A$3:$ZZ$3,0))*100,"n/a")),"n/a")</f>
        <v>n/a</v>
      </c>
      <c r="F18" s="17">
        <v>5.5827619980411498</v>
      </c>
      <c r="G18" s="17">
        <v>4.4526901669758701</v>
      </c>
      <c r="H18" s="17">
        <v>0.53285968028418595</v>
      </c>
      <c r="I18" s="17">
        <v>-8.8339222614852206E-2</v>
      </c>
      <c r="J18" s="17">
        <v>1.8354058355437901</v>
      </c>
      <c r="K18" s="17">
        <v>1.35478408128705</v>
      </c>
      <c r="L18" s="17">
        <v>-2.5062656641604</v>
      </c>
      <c r="M18" s="17">
        <v>-6.5124250214224597</v>
      </c>
      <c r="N18" s="17">
        <v>-4.67461044912924</v>
      </c>
      <c r="O18" s="17">
        <v>-3.8461538461538498</v>
      </c>
      <c r="P18" s="17">
        <v>0.29999999999999699</v>
      </c>
      <c r="Q18" s="17">
        <v>-1.0967098703888301</v>
      </c>
      <c r="R18" s="17">
        <v>-0.60483870967742803</v>
      </c>
      <c r="S18" s="17">
        <v>-0.10141987829614001</v>
      </c>
      <c r="T18" s="17">
        <v>1.92893401015229</v>
      </c>
      <c r="U18" s="17">
        <v>2.5896414342629401</v>
      </c>
      <c r="V18" s="17">
        <v>3.78640776699031</v>
      </c>
      <c r="W18" s="17">
        <v>1.30963517305893</v>
      </c>
      <c r="X18" s="17">
        <v>3.1394275161588201</v>
      </c>
      <c r="Y18" s="17">
        <f>IFERROR(IF(OR(INDEX('18. HPI'!$A$4:$ZZ$50,MATCH($A18,'18. HPI'!$A$4:$A$50,0),MATCH('20. Chg in HPI'!Y$3,'18. HPI'!$A$3:$ZZ$3,0))="",INDEX('18. HPI'!$A$4:$ZZ$50,MATCH($A18,'18. HPI'!$A$4:$A$50,0),MATCH('20. Chg in HPI'!Y$3-1,'18. HPI'!$A$3:$ZZ$3,0))=""),"n/a",IFERROR((INDEX('18. HPI'!$A$4:$ZZ$50,MATCH($A18,'18. HPI'!$A$4:$A$50,0),MATCH('20. Chg in HPI'!Y$3,'18. HPI'!$A$3:$ZZ$3,0))-INDEX('18. HPI'!$A$4:$ZZ$50,MATCH($A18,'18. HPI'!$A$4:$A$50,0),MATCH('20. Chg in HPI'!Y$3-1,'18. HPI'!$A$3:$ZZ$3,0)))/INDEX('18. HPI'!$A$4:$ZZ$50,MATCH($A18,'18. HPI'!$A$4:$A$50,0),MATCH('20. Chg in HPI'!Y$3-1,'18. HPI'!$A$3:$ZZ$3,0))*100,"n/a")),"n/a")</f>
        <v>4.9683830171635055</v>
      </c>
    </row>
    <row r="19" spans="1:25" ht="15" customHeight="1" x14ac:dyDescent="0.25">
      <c r="A19" s="7" t="s">
        <v>46</v>
      </c>
      <c r="B19" s="17" t="str">
        <f>IFERROR(IF(OR(INDEX('18. HPI'!$A$4:$ZZ$50,MATCH($A19,'18. HPI'!$A$4:$A$50,0),MATCH('20. Chg in HPI'!B$3,'18. HPI'!$A$3:$ZZ$3,0))="",INDEX('18. HPI'!$A$4:$ZZ$50,MATCH($A19,'18. HPI'!$A$4:$A$50,0),MATCH('20. Chg in HPI'!B$3-1,'18. HPI'!$A$3:$ZZ$3,0))=""),"n/a",IFERROR((INDEX('18. HPI'!$A$4:$ZZ$50,MATCH($A19,'18. HPI'!$A$4:$A$50,0),MATCH('20. Chg in HPI'!B$3,'18. HPI'!$A$3:$ZZ$3,0))-INDEX('18. HPI'!$A$4:$ZZ$50,MATCH($A19,'18. HPI'!$A$4:$A$50,0),MATCH('20. Chg in HPI'!B$3-1,'18. HPI'!$A$3:$ZZ$3,0)))/INDEX('18. HPI'!$A$4:$ZZ$50,MATCH($A19,'18. HPI'!$A$4:$A$50,0),MATCH('20. Chg in HPI'!B$3-1,'18. HPI'!$A$3:$ZZ$3,0))*100,"n/a")),"n/a")</f>
        <v>n/a</v>
      </c>
      <c r="C19" s="17" t="str">
        <f>IFERROR(IF(OR(INDEX('18. HPI'!$A$4:$ZZ$50,MATCH($A19,'18. HPI'!$A$4:$A$50,0),MATCH('20. Chg in HPI'!C$3,'18. HPI'!$A$3:$ZZ$3,0))="",INDEX('18. HPI'!$A$4:$ZZ$50,MATCH($A19,'18. HPI'!$A$4:$A$50,0),MATCH('20. Chg in HPI'!C$3-1,'18. HPI'!$A$3:$ZZ$3,0))=""),"n/a",IFERROR((INDEX('18. HPI'!$A$4:$ZZ$50,MATCH($A19,'18. HPI'!$A$4:$A$50,0),MATCH('20. Chg in HPI'!C$3,'18. HPI'!$A$3:$ZZ$3,0))-INDEX('18. HPI'!$A$4:$ZZ$50,MATCH($A19,'18. HPI'!$A$4:$A$50,0),MATCH('20. Chg in HPI'!C$3-1,'18. HPI'!$A$3:$ZZ$3,0)))/INDEX('18. HPI'!$A$4:$ZZ$50,MATCH($A19,'18. HPI'!$A$4:$A$50,0),MATCH('20. Chg in HPI'!C$3-1,'18. HPI'!$A$3:$ZZ$3,0))*100,"n/a")),"n/a")</f>
        <v>n/a</v>
      </c>
      <c r="D19" s="17" t="str">
        <f>IFERROR(IF(OR(INDEX('18. HPI'!$A$4:$ZZ$50,MATCH($A19,'18. HPI'!$A$4:$A$50,0),MATCH('20. Chg in HPI'!D$3,'18. HPI'!$A$3:$ZZ$3,0))="",INDEX('18. HPI'!$A$4:$ZZ$50,MATCH($A19,'18. HPI'!$A$4:$A$50,0),MATCH('20. Chg in HPI'!D$3-1,'18. HPI'!$A$3:$ZZ$3,0))=""),"n/a",IFERROR((INDEX('18. HPI'!$A$4:$ZZ$50,MATCH($A19,'18. HPI'!$A$4:$A$50,0),MATCH('20. Chg in HPI'!D$3,'18. HPI'!$A$3:$ZZ$3,0))-INDEX('18. HPI'!$A$4:$ZZ$50,MATCH($A19,'18. HPI'!$A$4:$A$50,0),MATCH('20. Chg in HPI'!D$3-1,'18. HPI'!$A$3:$ZZ$3,0)))/INDEX('18. HPI'!$A$4:$ZZ$50,MATCH($A19,'18. HPI'!$A$4:$A$50,0),MATCH('20. Chg in HPI'!D$3-1,'18. HPI'!$A$3:$ZZ$3,0))*100,"n/a")),"n/a")</f>
        <v>n/a</v>
      </c>
      <c r="E19" s="17" t="str">
        <f>IFERROR(IF(OR(INDEX('18. HPI'!$A$4:$ZZ$50,MATCH($A19,'18. HPI'!$A$4:$A$50,0),MATCH('20. Chg in HPI'!E$3,'18. HPI'!$A$3:$ZZ$3,0))="",INDEX('18. HPI'!$A$4:$ZZ$50,MATCH($A19,'18. HPI'!$A$4:$A$50,0),MATCH('20. Chg in HPI'!E$3-1,'18. HPI'!$A$3:$ZZ$3,0))=""),"n/a",IFERROR((INDEX('18. HPI'!$A$4:$ZZ$50,MATCH($A19,'18. HPI'!$A$4:$A$50,0),MATCH('20. Chg in HPI'!E$3,'18. HPI'!$A$3:$ZZ$3,0))-INDEX('18. HPI'!$A$4:$ZZ$50,MATCH($A19,'18. HPI'!$A$4:$A$50,0),MATCH('20. Chg in HPI'!E$3-1,'18. HPI'!$A$3:$ZZ$3,0)))/INDEX('18. HPI'!$A$4:$ZZ$50,MATCH($A19,'18. HPI'!$A$4:$A$50,0),MATCH('20. Chg in HPI'!E$3-1,'18. HPI'!$A$3:$ZZ$3,0))*100,"n/a")),"n/a")</f>
        <v>n/a</v>
      </c>
      <c r="F19" s="17" t="str">
        <f>IFERROR(IF(OR(INDEX('18. HPI'!$A$4:$ZZ$50,MATCH($A19,'18. HPI'!$A$4:$A$50,0),MATCH('20. Chg in HPI'!F$3,'18. HPI'!$A$3:$ZZ$3,0))="",INDEX('18. HPI'!$A$4:$ZZ$50,MATCH($A19,'18. HPI'!$A$4:$A$50,0),MATCH('20. Chg in HPI'!F$3-1,'18. HPI'!$A$3:$ZZ$3,0))=""),"n/a",IFERROR((INDEX('18. HPI'!$A$4:$ZZ$50,MATCH($A19,'18. HPI'!$A$4:$A$50,0),MATCH('20. Chg in HPI'!F$3,'18. HPI'!$A$3:$ZZ$3,0))-INDEX('18. HPI'!$A$4:$ZZ$50,MATCH($A19,'18. HPI'!$A$4:$A$50,0),MATCH('20. Chg in HPI'!F$3-1,'18. HPI'!$A$3:$ZZ$3,0)))/INDEX('18. HPI'!$A$4:$ZZ$50,MATCH($A19,'18. HPI'!$A$4:$A$50,0),MATCH('20. Chg in HPI'!F$3-1,'18. HPI'!$A$3:$ZZ$3,0))*100,"n/a")),"n/a")</f>
        <v>n/a</v>
      </c>
      <c r="G19" s="17">
        <v>23.1427800997708</v>
      </c>
      <c r="H19" s="17">
        <v>-17.7588000218974</v>
      </c>
      <c r="I19" s="17">
        <v>-29.301737336084699</v>
      </c>
      <c r="J19" s="17">
        <v>-2.4479804161566698</v>
      </c>
      <c r="K19" s="17">
        <v>5.7619920857059999</v>
      </c>
      <c r="L19" s="17">
        <v>6.0960029202409602</v>
      </c>
      <c r="M19" s="17">
        <v>8.2057457423017297</v>
      </c>
      <c r="N19" s="17">
        <v>-4.4674085850556597</v>
      </c>
      <c r="O19" s="17">
        <v>6.57347312364789</v>
      </c>
      <c r="P19" s="17">
        <v>7.7607745159275403</v>
      </c>
      <c r="Q19" s="17">
        <v>7.8655629618895597</v>
      </c>
      <c r="R19" s="17">
        <v>11.165644171779199</v>
      </c>
      <c r="S19" s="17">
        <v>8.2339955849889499</v>
      </c>
      <c r="T19" s="17">
        <v>4.2294281436280796</v>
      </c>
      <c r="U19" s="17">
        <v>11.181275586318501</v>
      </c>
      <c r="V19" s="17">
        <v>13.8667461322605</v>
      </c>
      <c r="W19" s="17">
        <v>3.7913605449603298</v>
      </c>
      <c r="X19" s="17">
        <v>4.3255467300994397</v>
      </c>
      <c r="Y19" s="17">
        <f>IFERROR(IF(OR(INDEX('18. HPI'!$A$4:$ZZ$50,MATCH($A19,'18. HPI'!$A$4:$A$50,0),MATCH('20. Chg in HPI'!Y$3,'18. HPI'!$A$3:$ZZ$3,0))="",INDEX('18. HPI'!$A$4:$ZZ$50,MATCH($A19,'18. HPI'!$A$4:$A$50,0),MATCH('20. Chg in HPI'!Y$3-1,'18. HPI'!$A$3:$ZZ$3,0))=""),"n/a",IFERROR((INDEX('18. HPI'!$A$4:$ZZ$50,MATCH($A19,'18. HPI'!$A$4:$A$50,0),MATCH('20. Chg in HPI'!Y$3,'18. HPI'!$A$3:$ZZ$3,0))-INDEX('18. HPI'!$A$4:$ZZ$50,MATCH($A19,'18. HPI'!$A$4:$A$50,0),MATCH('20. Chg in HPI'!Y$3-1,'18. HPI'!$A$3:$ZZ$3,0)))/INDEX('18. HPI'!$A$4:$ZZ$50,MATCH($A19,'18. HPI'!$A$4:$A$50,0),MATCH('20. Chg in HPI'!Y$3-1,'18. HPI'!$A$3:$ZZ$3,0))*100,"n/a")),"n/a")</f>
        <v>7.3547094188376789</v>
      </c>
    </row>
    <row r="20" spans="1:25" ht="15" customHeight="1" x14ac:dyDescent="0.25">
      <c r="A20" s="7" t="s">
        <v>47</v>
      </c>
      <c r="B20" s="17">
        <v>5.5948553054662398</v>
      </c>
      <c r="C20" s="17">
        <v>9.7442143727162094</v>
      </c>
      <c r="D20" s="17">
        <v>8.1021087680355102</v>
      </c>
      <c r="E20" s="17">
        <v>25.650239561943899</v>
      </c>
      <c r="F20" s="17">
        <v>28.353533977938099</v>
      </c>
      <c r="G20" s="17">
        <v>26.323607427055698</v>
      </c>
      <c r="H20" s="17">
        <v>8.9870653452040994</v>
      </c>
      <c r="I20" s="17">
        <v>-29.932182490752201</v>
      </c>
      <c r="J20" s="17">
        <v>-7.3911130664320304</v>
      </c>
      <c r="K20" s="17">
        <v>6.61520190023752</v>
      </c>
      <c r="L20" s="17">
        <v>-0.23393115740224299</v>
      </c>
      <c r="M20" s="17">
        <v>1.2170611880303699</v>
      </c>
      <c r="N20" s="17">
        <v>6.4202978488692697</v>
      </c>
      <c r="O20" s="17">
        <v>3.6591686534673902</v>
      </c>
      <c r="P20" s="17">
        <v>5.4000000000000297</v>
      </c>
      <c r="Q20" s="17">
        <v>8.9184060721062401</v>
      </c>
      <c r="R20" s="17">
        <v>7.2996515679442497</v>
      </c>
      <c r="S20" s="17">
        <v>6.8436434486117896</v>
      </c>
      <c r="T20" s="17">
        <v>7.2714839297925602</v>
      </c>
      <c r="U20" s="17">
        <v>16.0504320725315</v>
      </c>
      <c r="V20" s="17">
        <v>19.0475463867188</v>
      </c>
      <c r="W20" s="17">
        <v>9.8168394878170595</v>
      </c>
      <c r="X20" s="17">
        <v>9.7224491701487104</v>
      </c>
      <c r="Y20" s="17">
        <f>IFERROR(IF(OR(INDEX('18. HPI'!$A$4:$ZZ$50,MATCH($A20,'18. HPI'!$A$4:$A$50,0),MATCH('20. Chg in HPI'!Y$3,'18. HPI'!$A$3:$ZZ$3,0))="",INDEX('18. HPI'!$A$4:$ZZ$50,MATCH($A20,'18. HPI'!$A$4:$A$50,0),MATCH('20. Chg in HPI'!Y$3-1,'18. HPI'!$A$3:$ZZ$3,0))=""),"n/a",IFERROR((INDEX('18. HPI'!$A$4:$ZZ$50,MATCH($A20,'18. HPI'!$A$4:$A$50,0),MATCH('20. Chg in HPI'!Y$3,'18. HPI'!$A$3:$ZZ$3,0))-INDEX('18. HPI'!$A$4:$ZZ$50,MATCH($A20,'18. HPI'!$A$4:$A$50,0),MATCH('20. Chg in HPI'!Y$3-1,'18. HPI'!$A$3:$ZZ$3,0)))/INDEX('18. HPI'!$A$4:$ZZ$50,MATCH($A20,'18. HPI'!$A$4:$A$50,0),MATCH('20. Chg in HPI'!Y$3-1,'18. HPI'!$A$3:$ZZ$3,0))*100,"n/a")),"n/a")</f>
        <v>9.8246957705727187</v>
      </c>
    </row>
    <row r="21" spans="1:25" ht="15" customHeight="1" x14ac:dyDescent="0.25">
      <c r="A21" s="7" t="s">
        <v>48</v>
      </c>
      <c r="B21" s="17">
        <v>8.4413989358321793</v>
      </c>
      <c r="C21" s="17">
        <v>11.213912510822199</v>
      </c>
      <c r="D21" s="17">
        <v>13.978487805025299</v>
      </c>
      <c r="E21" s="17">
        <v>11.4048053224209</v>
      </c>
      <c r="F21" s="17">
        <v>11.140903686088</v>
      </c>
      <c r="G21" s="17">
        <v>6.9867710857552598</v>
      </c>
      <c r="H21" s="17">
        <v>3.3499999999999899</v>
      </c>
      <c r="I21" s="17">
        <v>-1.16110304789549</v>
      </c>
      <c r="J21" s="17">
        <v>5.4233969652471803</v>
      </c>
      <c r="K21" s="17">
        <v>3.6772216547497498</v>
      </c>
      <c r="L21" s="17">
        <v>4.2006269592476597</v>
      </c>
      <c r="M21" s="17">
        <v>4.9883564207793203</v>
      </c>
      <c r="N21" s="17">
        <v>4.3721775062747099</v>
      </c>
      <c r="O21" s="17">
        <v>5.4060220601753404</v>
      </c>
      <c r="P21" s="17">
        <v>6.01</v>
      </c>
      <c r="Q21" s="17">
        <v>5.6126780492406301</v>
      </c>
      <c r="R21" s="17">
        <v>7.0560914612361598</v>
      </c>
      <c r="S21" s="17">
        <v>10.1201401635241</v>
      </c>
      <c r="T21" s="17">
        <v>14.493522236533099</v>
      </c>
      <c r="U21" s="17">
        <v>13.897680651138201</v>
      </c>
      <c r="V21" s="17">
        <v>9.5547070271670798</v>
      </c>
      <c r="W21" s="17">
        <v>-9.0665718060455305</v>
      </c>
      <c r="X21" s="17">
        <v>-5.2478134110787202</v>
      </c>
      <c r="Y21" s="17">
        <f>IFERROR(IF(OR(INDEX('18. HPI'!$A$4:$ZZ$50,MATCH($A21,'18. HPI'!$A$4:$A$50,0),MATCH('20. Chg in HPI'!Y$3,'18. HPI'!$A$3:$ZZ$3,0))="",INDEX('18. HPI'!$A$4:$ZZ$50,MATCH($A21,'18. HPI'!$A$4:$A$50,0),MATCH('20. Chg in HPI'!Y$3-1,'18. HPI'!$A$3:$ZZ$3,0))=""),"n/a",IFERROR((INDEX('18. HPI'!$A$4:$ZZ$50,MATCH($A21,'18. HPI'!$A$4:$A$50,0),MATCH('20. Chg in HPI'!Y$3,'18. HPI'!$A$3:$ZZ$3,0))-INDEX('18. HPI'!$A$4:$ZZ$50,MATCH($A21,'18. HPI'!$A$4:$A$50,0),MATCH('20. Chg in HPI'!Y$3-1,'18. HPI'!$A$3:$ZZ$3,0)))/INDEX('18. HPI'!$A$4:$ZZ$50,MATCH($A21,'18. HPI'!$A$4:$A$50,0),MATCH('20. Chg in HPI'!Y$3-1,'18. HPI'!$A$3:$ZZ$3,0))*100,"n/a")),"n/a")</f>
        <v>1.6061538461538547</v>
      </c>
    </row>
    <row r="22" spans="1:25" ht="15" customHeight="1" x14ac:dyDescent="0.25">
      <c r="A22" s="7" t="s">
        <v>49</v>
      </c>
      <c r="B22" s="17">
        <v>6.0133630289532398</v>
      </c>
      <c r="C22" s="17">
        <v>10.924369747899201</v>
      </c>
      <c r="D22" s="17">
        <v>25.3787878787879</v>
      </c>
      <c r="E22" s="17">
        <v>4.2296072507552802</v>
      </c>
      <c r="F22" s="17">
        <v>19.710144927536302</v>
      </c>
      <c r="G22" s="17">
        <v>21.065375302663401</v>
      </c>
      <c r="H22" s="17">
        <v>11.1</v>
      </c>
      <c r="I22" s="17">
        <v>-4.4104410441043997</v>
      </c>
      <c r="J22" s="17">
        <v>1.1299435028248599</v>
      </c>
      <c r="K22" s="17">
        <v>-1.3966480446927401</v>
      </c>
      <c r="L22" s="17">
        <v>3.0984045853648898</v>
      </c>
      <c r="M22" s="17">
        <v>-0.406730356717944</v>
      </c>
      <c r="N22" s="17">
        <v>2.5521802918497798</v>
      </c>
      <c r="O22" s="17">
        <v>5.8057578704693196</v>
      </c>
      <c r="P22" s="17">
        <v>5.45</v>
      </c>
      <c r="Q22" s="17">
        <v>5.2821242294926396</v>
      </c>
      <c r="R22" s="17">
        <v>5.7827418483156201</v>
      </c>
      <c r="S22" s="17">
        <v>6.1222752043596698</v>
      </c>
      <c r="T22" s="17">
        <v>0.40921126534542701</v>
      </c>
      <c r="U22" s="17">
        <v>3.74780246124342</v>
      </c>
      <c r="V22" s="17">
        <v>6.6523922031896099</v>
      </c>
      <c r="W22" s="17">
        <v>9.2123769338959391</v>
      </c>
      <c r="X22" s="17">
        <v>5.1577591757887902</v>
      </c>
      <c r="Y22" s="17">
        <f>IFERROR(IF(OR(INDEX('18. HPI'!$A$4:$ZZ$50,MATCH($A22,'18. HPI'!$A$4:$A$50,0),MATCH('20. Chg in HPI'!Y$3,'18. HPI'!$A$3:$ZZ$3,0))="",INDEX('18. HPI'!$A$4:$ZZ$50,MATCH($A22,'18. HPI'!$A$4:$A$50,0),MATCH('20. Chg in HPI'!Y$3-1,'18. HPI'!$A$3:$ZZ$3,0))=""),"n/a",IFERROR((INDEX('18. HPI'!$A$4:$ZZ$50,MATCH($A22,'18. HPI'!$A$4:$A$50,0),MATCH('20. Chg in HPI'!Y$3,'18. HPI'!$A$3:$ZZ$3,0))-INDEX('18. HPI'!$A$4:$ZZ$50,MATCH($A22,'18. HPI'!$A$4:$A$50,0),MATCH('20. Chg in HPI'!Y$3-1,'18. HPI'!$A$3:$ZZ$3,0)))/INDEX('18. HPI'!$A$4:$ZZ$50,MATCH($A22,'18. HPI'!$A$4:$A$50,0),MATCH('20. Chg in HPI'!Y$3-1,'18. HPI'!$A$3:$ZZ$3,0))*100,"n/a")),"n/a")</f>
        <v>8.6032698548772331</v>
      </c>
    </row>
    <row r="23" spans="1:25" ht="15" customHeight="1" x14ac:dyDescent="0.25">
      <c r="A23" s="7" t="s">
        <v>50</v>
      </c>
      <c r="B23" s="17">
        <v>6.3291139240506196</v>
      </c>
      <c r="C23" s="17">
        <v>3.6904761904761898</v>
      </c>
      <c r="D23" s="17">
        <v>4.2479908151549903</v>
      </c>
      <c r="E23" s="17">
        <v>3.9647577092511002</v>
      </c>
      <c r="F23" s="17">
        <v>4.5550847457627102</v>
      </c>
      <c r="G23" s="17">
        <v>4.1540020263424697</v>
      </c>
      <c r="H23" s="17">
        <v>3.0155642023346201</v>
      </c>
      <c r="I23" s="17">
        <v>-3.3994334277620402</v>
      </c>
      <c r="J23" s="17">
        <v>-2.24828934506353</v>
      </c>
      <c r="K23" s="17">
        <v>-2.3999999999999901</v>
      </c>
      <c r="L23" s="17">
        <v>-6.4549180327868996</v>
      </c>
      <c r="M23" s="17">
        <v>-6.5717415115005497</v>
      </c>
      <c r="N23" s="17">
        <v>0.89847596717469502</v>
      </c>
      <c r="O23" s="17">
        <v>2.86697247706423</v>
      </c>
      <c r="P23" s="17">
        <v>5.0167224080267498</v>
      </c>
      <c r="Q23" s="17">
        <v>7.5140853171914301</v>
      </c>
      <c r="R23" s="17">
        <v>9.0345848881376103</v>
      </c>
      <c r="S23" s="17">
        <v>6.8624999999999901</v>
      </c>
      <c r="T23" s="17">
        <v>7.8621236447433196</v>
      </c>
      <c r="U23" s="17">
        <v>15.1515151515152</v>
      </c>
      <c r="V23" s="17">
        <v>13.586291496939999</v>
      </c>
      <c r="W23" s="17">
        <v>-1.8946692357096899</v>
      </c>
      <c r="X23" s="17">
        <v>8.7266739846322796</v>
      </c>
      <c r="Y23" s="17">
        <f>IFERROR(IF(OR(INDEX('18. HPI'!$A$4:$ZZ$50,MATCH($A23,'18. HPI'!$A$4:$A$50,0),MATCH('20. Chg in HPI'!Y$3,'18. HPI'!$A$3:$ZZ$3,0))="",INDEX('18. HPI'!$A$4:$ZZ$50,MATCH($A23,'18. HPI'!$A$4:$A$50,0),MATCH('20. Chg in HPI'!Y$3-1,'18. HPI'!$A$3:$ZZ$3,0))=""),"n/a",IFERROR((INDEX('18. HPI'!$A$4:$ZZ$50,MATCH($A23,'18. HPI'!$A$4:$A$50,0),MATCH('20. Chg in HPI'!Y$3,'18. HPI'!$A$3:$ZZ$3,0))-INDEX('18. HPI'!$A$4:$ZZ$50,MATCH($A23,'18. HPI'!$A$4:$A$50,0),MATCH('20. Chg in HPI'!Y$3-1,'18. HPI'!$A$3:$ZZ$3,0)))/INDEX('18. HPI'!$A$4:$ZZ$50,MATCH($A23,'18. HPI'!$A$4:$A$50,0),MATCH('20. Chg in HPI'!Y$3-1,'18. HPI'!$A$3:$ZZ$3,0))*100,"n/a")),"n/a")</f>
        <v>-2.4230186774356297</v>
      </c>
    </row>
    <row r="24" spans="1:25" ht="15" customHeight="1" x14ac:dyDescent="0.25">
      <c r="A24" s="7" t="s">
        <v>51</v>
      </c>
      <c r="B24" s="17" t="str">
        <f>IFERROR(IF(OR(INDEX('18. HPI'!$A$4:$ZZ$50,MATCH($A24,'18. HPI'!$A$4:$A$50,0),MATCH('20. Chg in HPI'!B$3,'18. HPI'!$A$3:$ZZ$3,0))="",INDEX('18. HPI'!$A$4:$ZZ$50,MATCH($A24,'18. HPI'!$A$4:$A$50,0),MATCH('20. Chg in HPI'!B$3-1,'18. HPI'!$A$3:$ZZ$3,0))=""),"n/a",IFERROR((INDEX('18. HPI'!$A$4:$ZZ$50,MATCH($A24,'18. HPI'!$A$4:$A$50,0),MATCH('20. Chg in HPI'!B$3,'18. HPI'!$A$3:$ZZ$3,0))-INDEX('18. HPI'!$A$4:$ZZ$50,MATCH($A24,'18. HPI'!$A$4:$A$50,0),MATCH('20. Chg in HPI'!B$3-1,'18. HPI'!$A$3:$ZZ$3,0)))/INDEX('18. HPI'!$A$4:$ZZ$50,MATCH($A24,'18. HPI'!$A$4:$A$50,0),MATCH('20. Chg in HPI'!B$3-1,'18. HPI'!$A$3:$ZZ$3,0))*100,"n/a")),"n/a")</f>
        <v>n/a</v>
      </c>
      <c r="C24" s="17" t="str">
        <f>IFERROR(IF(OR(INDEX('18. HPI'!$A$4:$ZZ$50,MATCH($A24,'18. HPI'!$A$4:$A$50,0),MATCH('20. Chg in HPI'!C$3,'18. HPI'!$A$3:$ZZ$3,0))="",INDEX('18. HPI'!$A$4:$ZZ$50,MATCH($A24,'18. HPI'!$A$4:$A$50,0),MATCH('20. Chg in HPI'!C$3-1,'18. HPI'!$A$3:$ZZ$3,0))=""),"n/a",IFERROR((INDEX('18. HPI'!$A$4:$ZZ$50,MATCH($A24,'18. HPI'!$A$4:$A$50,0),MATCH('20. Chg in HPI'!C$3,'18. HPI'!$A$3:$ZZ$3,0))-INDEX('18. HPI'!$A$4:$ZZ$50,MATCH($A24,'18. HPI'!$A$4:$A$50,0),MATCH('20. Chg in HPI'!C$3-1,'18. HPI'!$A$3:$ZZ$3,0)))/INDEX('18. HPI'!$A$4:$ZZ$50,MATCH($A24,'18. HPI'!$A$4:$A$50,0),MATCH('20. Chg in HPI'!C$3-1,'18. HPI'!$A$3:$ZZ$3,0))*100,"n/a")),"n/a")</f>
        <v>n/a</v>
      </c>
      <c r="D24" s="17" t="str">
        <f>IFERROR(IF(OR(INDEX('18. HPI'!$A$4:$ZZ$50,MATCH($A24,'18. HPI'!$A$4:$A$50,0),MATCH('20. Chg in HPI'!D$3,'18. HPI'!$A$3:$ZZ$3,0))="",INDEX('18. HPI'!$A$4:$ZZ$50,MATCH($A24,'18. HPI'!$A$4:$A$50,0),MATCH('20. Chg in HPI'!D$3-1,'18. HPI'!$A$3:$ZZ$3,0))=""),"n/a",IFERROR((INDEX('18. HPI'!$A$4:$ZZ$50,MATCH($A24,'18. HPI'!$A$4:$A$50,0),MATCH('20. Chg in HPI'!D$3,'18. HPI'!$A$3:$ZZ$3,0))-INDEX('18. HPI'!$A$4:$ZZ$50,MATCH($A24,'18. HPI'!$A$4:$A$50,0),MATCH('20. Chg in HPI'!D$3-1,'18. HPI'!$A$3:$ZZ$3,0)))/INDEX('18. HPI'!$A$4:$ZZ$50,MATCH($A24,'18. HPI'!$A$4:$A$50,0),MATCH('20. Chg in HPI'!D$3-1,'18. HPI'!$A$3:$ZZ$3,0))*100,"n/a")),"n/a")</f>
        <v>n/a</v>
      </c>
      <c r="E24" s="17" t="str">
        <f>IFERROR(IF(OR(INDEX('18. HPI'!$A$4:$ZZ$50,MATCH($A24,'18. HPI'!$A$4:$A$50,0),MATCH('20. Chg in HPI'!E$3,'18. HPI'!$A$3:$ZZ$3,0))="",INDEX('18. HPI'!$A$4:$ZZ$50,MATCH($A24,'18. HPI'!$A$4:$A$50,0),MATCH('20. Chg in HPI'!E$3-1,'18. HPI'!$A$3:$ZZ$3,0))=""),"n/a",IFERROR((INDEX('18. HPI'!$A$4:$ZZ$50,MATCH($A24,'18. HPI'!$A$4:$A$50,0),MATCH('20. Chg in HPI'!E$3,'18. HPI'!$A$3:$ZZ$3,0))-INDEX('18. HPI'!$A$4:$ZZ$50,MATCH($A24,'18. HPI'!$A$4:$A$50,0),MATCH('20. Chg in HPI'!E$3-1,'18. HPI'!$A$3:$ZZ$3,0)))/INDEX('18. HPI'!$A$4:$ZZ$50,MATCH($A24,'18. HPI'!$A$4:$A$50,0),MATCH('20. Chg in HPI'!E$3-1,'18. HPI'!$A$3:$ZZ$3,0))*100,"n/a")),"n/a")</f>
        <v>n/a</v>
      </c>
      <c r="F24" s="17" t="str">
        <f>IFERROR(IF(OR(INDEX('18. HPI'!$A$4:$ZZ$50,MATCH($A24,'18. HPI'!$A$4:$A$50,0),MATCH('20. Chg in HPI'!F$3,'18. HPI'!$A$3:$ZZ$3,0))="",INDEX('18. HPI'!$A$4:$ZZ$50,MATCH($A24,'18. HPI'!$A$4:$A$50,0),MATCH('20. Chg in HPI'!F$3-1,'18. HPI'!$A$3:$ZZ$3,0))=""),"n/a",IFERROR((INDEX('18. HPI'!$A$4:$ZZ$50,MATCH($A24,'18. HPI'!$A$4:$A$50,0),MATCH('20. Chg in HPI'!F$3,'18. HPI'!$A$3:$ZZ$3,0))-INDEX('18. HPI'!$A$4:$ZZ$50,MATCH($A24,'18. HPI'!$A$4:$A$50,0),MATCH('20. Chg in HPI'!F$3-1,'18. HPI'!$A$3:$ZZ$3,0)))/INDEX('18. HPI'!$A$4:$ZZ$50,MATCH($A24,'18. HPI'!$A$4:$A$50,0),MATCH('20. Chg in HPI'!F$3-1,'18. HPI'!$A$3:$ZZ$3,0))*100,"n/a")),"n/a")</f>
        <v>n/a</v>
      </c>
      <c r="G24" s="17">
        <v>29.467365379002501</v>
      </c>
      <c r="H24" s="17">
        <v>-1.0813986906904001</v>
      </c>
      <c r="I24" s="17">
        <v>-6.8120926793479004</v>
      </c>
      <c r="J24" s="17">
        <v>-2.28163340184576</v>
      </c>
      <c r="K24" s="17">
        <v>-0.59113517685952199</v>
      </c>
      <c r="L24" s="17">
        <v>-8.2874071260520505</v>
      </c>
      <c r="M24" s="17">
        <v>-0.97899846017995196</v>
      </c>
      <c r="N24" s="17">
        <v>1.8292731987589299</v>
      </c>
      <c r="O24" s="17">
        <v>1.09014122567815</v>
      </c>
      <c r="P24" s="17">
        <v>0.65688270679919503</v>
      </c>
      <c r="Q24" s="17">
        <v>6.5774034598677602</v>
      </c>
      <c r="R24" s="17">
        <v>8.9377304632446606</v>
      </c>
      <c r="S24" s="17">
        <v>10.624413312029199</v>
      </c>
      <c r="T24" s="17">
        <v>11.676803725380401</v>
      </c>
      <c r="U24" s="17">
        <v>9.5817616087344106</v>
      </c>
      <c r="V24" s="17">
        <v>10.4477611940299</v>
      </c>
      <c r="W24" s="17">
        <v>6.07028905063172</v>
      </c>
      <c r="X24" s="17">
        <v>14.1680133624423</v>
      </c>
      <c r="Y24" s="17">
        <f>IFERROR(IF(OR(INDEX('18. HPI'!$A$4:$ZZ$50,MATCH($A24,'18. HPI'!$A$4:$A$50,0),MATCH('20. Chg in HPI'!Y$3,'18. HPI'!$A$3:$ZZ$3,0))="",INDEX('18. HPI'!$A$4:$ZZ$50,MATCH($A24,'18. HPI'!$A$4:$A$50,0),MATCH('20. Chg in HPI'!Y$3-1,'18. HPI'!$A$3:$ZZ$3,0))=""),"n/a",IFERROR((INDEX('18. HPI'!$A$4:$ZZ$50,MATCH($A24,'18. HPI'!$A$4:$A$50,0),MATCH('20. Chg in HPI'!Y$3,'18. HPI'!$A$3:$ZZ$3,0))-INDEX('18. HPI'!$A$4:$ZZ$50,MATCH($A24,'18. HPI'!$A$4:$A$50,0),MATCH('20. Chg in HPI'!Y$3-1,'18. HPI'!$A$3:$ZZ$3,0)))/INDEX('18. HPI'!$A$4:$ZZ$50,MATCH($A24,'18. HPI'!$A$4:$A$50,0),MATCH('20. Chg in HPI'!Y$3-1,'18. HPI'!$A$3:$ZZ$3,0))*100,"n/a")),"n/a")</f>
        <v>6.4503190697674464</v>
      </c>
    </row>
    <row r="25" spans="1:25" ht="15" customHeight="1" x14ac:dyDescent="0.25">
      <c r="A25" s="7" t="s">
        <v>52</v>
      </c>
      <c r="B25" s="17">
        <v>0.56449926824168095</v>
      </c>
      <c r="C25" s="17">
        <v>1.1122661122661099</v>
      </c>
      <c r="D25" s="17">
        <v>0.66824303485143599</v>
      </c>
      <c r="E25" s="17">
        <v>2.29779411764707</v>
      </c>
      <c r="F25" s="17">
        <v>2.0365378855945</v>
      </c>
      <c r="G25" s="17">
        <v>1.3697289893357001</v>
      </c>
      <c r="H25" s="17">
        <v>3.78341858893925</v>
      </c>
      <c r="I25" s="17">
        <v>-0.92067330047428197</v>
      </c>
      <c r="J25" s="17">
        <v>0.76966397597145997</v>
      </c>
      <c r="K25" s="17">
        <v>-4.90871833084947</v>
      </c>
      <c r="L25" s="17">
        <v>-7.0721912038397399</v>
      </c>
      <c r="M25" s="17">
        <v>-1.87625171287026</v>
      </c>
      <c r="N25" s="17">
        <v>4.2432055000537501</v>
      </c>
      <c r="O25" s="17">
        <v>3.0502885408078901</v>
      </c>
      <c r="P25" s="17">
        <v>7.5903377847603899</v>
      </c>
      <c r="Q25" s="17">
        <v>10.4864470201698</v>
      </c>
      <c r="R25" s="17">
        <v>9.31769370560054</v>
      </c>
      <c r="S25" s="17">
        <v>10.374792201904199</v>
      </c>
      <c r="T25" s="17">
        <v>7.9550900253303203</v>
      </c>
      <c r="U25" s="17">
        <v>11.586023210095799</v>
      </c>
      <c r="V25" s="17">
        <v>11.337804046374201</v>
      </c>
      <c r="W25" s="17">
        <v>7.8403348476341197</v>
      </c>
      <c r="X25" s="17">
        <v>9.1</v>
      </c>
      <c r="Y25" s="17">
        <f>IFERROR(IF(OR(INDEX('18. HPI'!$A$4:$ZZ$50,MATCH($A25,'18. HPI'!$A$4:$A$50,0),MATCH('20. Chg in HPI'!Y$3,'18. HPI'!$A$3:$ZZ$3,0))="",INDEX('18. HPI'!$A$4:$ZZ$50,MATCH($A25,'18. HPI'!$A$4:$A$50,0),MATCH('20. Chg in HPI'!Y$3-1,'18. HPI'!$A$3:$ZZ$3,0))=""),"n/a",IFERROR((INDEX('18. HPI'!$A$4:$ZZ$50,MATCH($A25,'18. HPI'!$A$4:$A$50,0),MATCH('20. Chg in HPI'!Y$3,'18. HPI'!$A$3:$ZZ$3,0))-INDEX('18. HPI'!$A$4:$ZZ$50,MATCH($A25,'18. HPI'!$A$4:$A$50,0),MATCH('20. Chg in HPI'!Y$3-1,'18. HPI'!$A$3:$ZZ$3,0)))/INDEX('18. HPI'!$A$4:$ZZ$50,MATCH($A25,'18. HPI'!$A$4:$A$50,0),MATCH('20. Chg in HPI'!Y$3-1,'18. HPI'!$A$3:$ZZ$3,0))*100,"n/a")),"n/a")</f>
        <v>17.577494908350509</v>
      </c>
    </row>
    <row r="26" spans="1:25" ht="15" customHeight="1" x14ac:dyDescent="0.25">
      <c r="A26" s="7" t="s">
        <v>53</v>
      </c>
      <c r="B26" s="17" t="str">
        <f>IFERROR(IF(OR(INDEX('18. HPI'!$A$4:$ZZ$50,MATCH($A26,'18. HPI'!$A$4:$A$50,0),MATCH('20. Chg in HPI'!B$3,'18. HPI'!$A$3:$ZZ$3,0))="",INDEX('18. HPI'!$A$4:$ZZ$50,MATCH($A26,'18. HPI'!$A$4:$A$50,0),MATCH('20. Chg in HPI'!B$3-1,'18. HPI'!$A$3:$ZZ$3,0))=""),"n/a",IFERROR((INDEX('18. HPI'!$A$4:$ZZ$50,MATCH($A26,'18. HPI'!$A$4:$A$50,0),MATCH('20. Chg in HPI'!B$3,'18. HPI'!$A$3:$ZZ$3,0))-INDEX('18. HPI'!$A$4:$ZZ$50,MATCH($A26,'18. HPI'!$A$4:$A$50,0),MATCH('20. Chg in HPI'!B$3-1,'18. HPI'!$A$3:$ZZ$3,0)))/INDEX('18. HPI'!$A$4:$ZZ$50,MATCH($A26,'18. HPI'!$A$4:$A$50,0),MATCH('20. Chg in HPI'!B$3-1,'18. HPI'!$A$3:$ZZ$3,0))*100,"n/a")),"n/a")</f>
        <v>n/a</v>
      </c>
      <c r="C26" s="17" t="str">
        <f>IFERROR(IF(OR(INDEX('18. HPI'!$A$4:$ZZ$50,MATCH($A26,'18. HPI'!$A$4:$A$50,0),MATCH('20. Chg in HPI'!C$3,'18. HPI'!$A$3:$ZZ$3,0))="",INDEX('18. HPI'!$A$4:$ZZ$50,MATCH($A26,'18. HPI'!$A$4:$A$50,0),MATCH('20. Chg in HPI'!C$3-1,'18. HPI'!$A$3:$ZZ$3,0))=""),"n/a",IFERROR((INDEX('18. HPI'!$A$4:$ZZ$50,MATCH($A26,'18. HPI'!$A$4:$A$50,0),MATCH('20. Chg in HPI'!C$3,'18. HPI'!$A$3:$ZZ$3,0))-INDEX('18. HPI'!$A$4:$ZZ$50,MATCH($A26,'18. HPI'!$A$4:$A$50,0),MATCH('20. Chg in HPI'!C$3-1,'18. HPI'!$A$3:$ZZ$3,0)))/INDEX('18. HPI'!$A$4:$ZZ$50,MATCH($A26,'18. HPI'!$A$4:$A$50,0),MATCH('20. Chg in HPI'!C$3-1,'18. HPI'!$A$3:$ZZ$3,0))*100,"n/a")),"n/a")</f>
        <v>n/a</v>
      </c>
      <c r="D26" s="17" t="str">
        <f>IFERROR(IF(OR(INDEX('18. HPI'!$A$4:$ZZ$50,MATCH($A26,'18. HPI'!$A$4:$A$50,0),MATCH('20. Chg in HPI'!D$3,'18. HPI'!$A$3:$ZZ$3,0))="",INDEX('18. HPI'!$A$4:$ZZ$50,MATCH($A26,'18. HPI'!$A$4:$A$50,0),MATCH('20. Chg in HPI'!D$3-1,'18. HPI'!$A$3:$ZZ$3,0))=""),"n/a",IFERROR((INDEX('18. HPI'!$A$4:$ZZ$50,MATCH($A26,'18. HPI'!$A$4:$A$50,0),MATCH('20. Chg in HPI'!D$3,'18. HPI'!$A$3:$ZZ$3,0))-INDEX('18. HPI'!$A$4:$ZZ$50,MATCH($A26,'18. HPI'!$A$4:$A$50,0),MATCH('20. Chg in HPI'!D$3-1,'18. HPI'!$A$3:$ZZ$3,0)))/INDEX('18. HPI'!$A$4:$ZZ$50,MATCH($A26,'18. HPI'!$A$4:$A$50,0),MATCH('20. Chg in HPI'!D$3-1,'18. HPI'!$A$3:$ZZ$3,0))*100,"n/a")),"n/a")</f>
        <v>n/a</v>
      </c>
      <c r="E26" s="17" t="str">
        <f>IFERROR(IF(OR(INDEX('18. HPI'!$A$4:$ZZ$50,MATCH($A26,'18. HPI'!$A$4:$A$50,0),MATCH('20. Chg in HPI'!E$3,'18. HPI'!$A$3:$ZZ$3,0))="",INDEX('18. HPI'!$A$4:$ZZ$50,MATCH($A26,'18. HPI'!$A$4:$A$50,0),MATCH('20. Chg in HPI'!E$3-1,'18. HPI'!$A$3:$ZZ$3,0))=""),"n/a",IFERROR((INDEX('18. HPI'!$A$4:$ZZ$50,MATCH($A26,'18. HPI'!$A$4:$A$50,0),MATCH('20. Chg in HPI'!E$3,'18. HPI'!$A$3:$ZZ$3,0))-INDEX('18. HPI'!$A$4:$ZZ$50,MATCH($A26,'18. HPI'!$A$4:$A$50,0),MATCH('20. Chg in HPI'!E$3-1,'18. HPI'!$A$3:$ZZ$3,0)))/INDEX('18. HPI'!$A$4:$ZZ$50,MATCH($A26,'18. HPI'!$A$4:$A$50,0),MATCH('20. Chg in HPI'!E$3-1,'18. HPI'!$A$3:$ZZ$3,0))*100,"n/a")),"n/a")</f>
        <v>n/a</v>
      </c>
      <c r="F26" s="17" t="str">
        <f>IFERROR(IF(OR(INDEX('18. HPI'!$A$4:$ZZ$50,MATCH($A26,'18. HPI'!$A$4:$A$50,0),MATCH('20. Chg in HPI'!F$3,'18. HPI'!$A$3:$ZZ$3,0))="",INDEX('18. HPI'!$A$4:$ZZ$50,MATCH($A26,'18. HPI'!$A$4:$A$50,0),MATCH('20. Chg in HPI'!F$3-1,'18. HPI'!$A$3:$ZZ$3,0))=""),"n/a",IFERROR((INDEX('18. HPI'!$A$4:$ZZ$50,MATCH($A26,'18. HPI'!$A$4:$A$50,0),MATCH('20. Chg in HPI'!F$3,'18. HPI'!$A$3:$ZZ$3,0))-INDEX('18. HPI'!$A$4:$ZZ$50,MATCH($A26,'18. HPI'!$A$4:$A$50,0),MATCH('20. Chg in HPI'!F$3-1,'18. HPI'!$A$3:$ZZ$3,0)))/INDEX('18. HPI'!$A$4:$ZZ$50,MATCH($A26,'18. HPI'!$A$4:$A$50,0),MATCH('20. Chg in HPI'!F$3-1,'18. HPI'!$A$3:$ZZ$3,0))*100,"n/a")),"n/a")</f>
        <v>n/a</v>
      </c>
      <c r="G26" s="17" t="str">
        <f>IFERROR(IF(OR(INDEX('18. HPI'!$A$4:$ZZ$50,MATCH($A26,'18. HPI'!$A$4:$A$50,0),MATCH('20. Chg in HPI'!G$3,'18. HPI'!$A$3:$ZZ$3,0))="",INDEX('18. HPI'!$A$4:$ZZ$50,MATCH($A26,'18. HPI'!$A$4:$A$50,0),MATCH('20. Chg in HPI'!G$3-1,'18. HPI'!$A$3:$ZZ$3,0))=""),"n/a",IFERROR((INDEX('18. HPI'!$A$4:$ZZ$50,MATCH($A26,'18. HPI'!$A$4:$A$50,0),MATCH('20. Chg in HPI'!G$3,'18. HPI'!$A$3:$ZZ$3,0))-INDEX('18. HPI'!$A$4:$ZZ$50,MATCH($A26,'18. HPI'!$A$4:$A$50,0),MATCH('20. Chg in HPI'!G$3-1,'18. HPI'!$A$3:$ZZ$3,0)))/INDEX('18. HPI'!$A$4:$ZZ$50,MATCH($A26,'18. HPI'!$A$4:$A$50,0),MATCH('20. Chg in HPI'!G$3-1,'18. HPI'!$A$3:$ZZ$3,0))*100,"n/a")),"n/a")</f>
        <v>n/a</v>
      </c>
      <c r="H26" s="17" t="str">
        <f>IFERROR(IF(OR(INDEX('18. HPI'!$A$4:$ZZ$50,MATCH($A26,'18. HPI'!$A$4:$A$50,0),MATCH('20. Chg in HPI'!H$3,'18. HPI'!$A$3:$ZZ$3,0))="",INDEX('18. HPI'!$A$4:$ZZ$50,MATCH($A26,'18. HPI'!$A$4:$A$50,0),MATCH('20. Chg in HPI'!H$3-1,'18. HPI'!$A$3:$ZZ$3,0))=""),"n/a",IFERROR((INDEX('18. HPI'!$A$4:$ZZ$50,MATCH($A26,'18. HPI'!$A$4:$A$50,0),MATCH('20. Chg in HPI'!H$3,'18. HPI'!$A$3:$ZZ$3,0))-INDEX('18. HPI'!$A$4:$ZZ$50,MATCH($A26,'18. HPI'!$A$4:$A$50,0),MATCH('20. Chg in HPI'!H$3-1,'18. HPI'!$A$3:$ZZ$3,0)))/INDEX('18. HPI'!$A$4:$ZZ$50,MATCH($A26,'18. HPI'!$A$4:$A$50,0),MATCH('20. Chg in HPI'!H$3-1,'18. HPI'!$A$3:$ZZ$3,0))*100,"n/a")),"n/a")</f>
        <v>n/a</v>
      </c>
      <c r="I26" s="17" t="str">
        <f>IFERROR(IF(OR(INDEX('18. HPI'!$A$4:$ZZ$50,MATCH($A26,'18. HPI'!$A$4:$A$50,0),MATCH('20. Chg in HPI'!I$3,'18. HPI'!$A$3:$ZZ$3,0))="",INDEX('18. HPI'!$A$4:$ZZ$50,MATCH($A26,'18. HPI'!$A$4:$A$50,0),MATCH('20. Chg in HPI'!I$3-1,'18. HPI'!$A$3:$ZZ$3,0))=""),"n/a",IFERROR((INDEX('18. HPI'!$A$4:$ZZ$50,MATCH($A26,'18. HPI'!$A$4:$A$50,0),MATCH('20. Chg in HPI'!I$3,'18. HPI'!$A$3:$ZZ$3,0))-INDEX('18. HPI'!$A$4:$ZZ$50,MATCH($A26,'18. HPI'!$A$4:$A$50,0),MATCH('20. Chg in HPI'!I$3-1,'18. HPI'!$A$3:$ZZ$3,0)))/INDEX('18. HPI'!$A$4:$ZZ$50,MATCH($A26,'18. HPI'!$A$4:$A$50,0),MATCH('20. Chg in HPI'!I$3-1,'18. HPI'!$A$3:$ZZ$3,0))*100,"n/a")),"n/a")</f>
        <v>n/a</v>
      </c>
      <c r="J26" s="17">
        <v>-7.53031269942562</v>
      </c>
      <c r="K26" s="17">
        <v>-12.3094297007341</v>
      </c>
      <c r="L26" s="17">
        <v>-5.0726193031408702</v>
      </c>
      <c r="M26" s="17">
        <v>-0.25123103205707997</v>
      </c>
      <c r="N26" s="17">
        <v>-2.0552085432198202</v>
      </c>
      <c r="O26" s="17">
        <v>2.85949393128984</v>
      </c>
      <c r="P26" s="17">
        <v>5.9500000000000197</v>
      </c>
      <c r="Q26" s="17">
        <v>6.0453043888626601</v>
      </c>
      <c r="R26" s="17">
        <v>5.5582751101419499</v>
      </c>
      <c r="S26" s="17">
        <v>3.4485666104553201</v>
      </c>
      <c r="T26" s="17">
        <v>4.3035292199853297</v>
      </c>
      <c r="U26" s="17">
        <v>7.4548722356802299</v>
      </c>
      <c r="V26" s="17">
        <v>7.1668282496830402</v>
      </c>
      <c r="W26" s="17">
        <v>3.7117755227133298</v>
      </c>
      <c r="X26" s="17">
        <v>3.9926451273969099</v>
      </c>
      <c r="Y26" s="17">
        <f>IFERROR(IF(OR(INDEX('18. HPI'!$A$4:$ZZ$50,MATCH($A26,'18. HPI'!$A$4:$A$50,0),MATCH('20. Chg in HPI'!Y$3,'18. HPI'!$A$3:$ZZ$3,0))="",INDEX('18. HPI'!$A$4:$ZZ$50,MATCH($A26,'18. HPI'!$A$4:$A$50,0),MATCH('20. Chg in HPI'!Y$3-1,'18. HPI'!$A$3:$ZZ$3,0))=""),"n/a",IFERROR((INDEX('18. HPI'!$A$4:$ZZ$50,MATCH($A26,'18. HPI'!$A$4:$A$50,0),MATCH('20. Chg in HPI'!Y$3,'18. HPI'!$A$3:$ZZ$3,0))-INDEX('18. HPI'!$A$4:$ZZ$50,MATCH($A26,'18. HPI'!$A$4:$A$50,0),MATCH('20. Chg in HPI'!Y$3-1,'18. HPI'!$A$3:$ZZ$3,0)))/INDEX('18. HPI'!$A$4:$ZZ$50,MATCH($A26,'18. HPI'!$A$4:$A$50,0),MATCH('20. Chg in HPI'!Y$3-1,'18. HPI'!$A$3:$ZZ$3,0))*100,"n/a")),"n/a")</f>
        <v>6.712551149280106</v>
      </c>
    </row>
    <row r="27" spans="1:25" ht="15" customHeight="1" x14ac:dyDescent="0.25">
      <c r="A27" s="7" t="s">
        <v>54</v>
      </c>
      <c r="B27" s="17" t="str">
        <f>IFERROR(IF(OR(INDEX('18. HPI'!$A$4:$ZZ$50,MATCH($A27,'18. HPI'!$A$4:$A$50,0),MATCH('20. Chg in HPI'!B$3,'18. HPI'!$A$3:$ZZ$3,0))="",INDEX('18. HPI'!$A$4:$ZZ$50,MATCH($A27,'18. HPI'!$A$4:$A$50,0),MATCH('20. Chg in HPI'!B$3-1,'18. HPI'!$A$3:$ZZ$3,0))=""),"n/a",IFERROR((INDEX('18. HPI'!$A$4:$ZZ$50,MATCH($A27,'18. HPI'!$A$4:$A$50,0),MATCH('20. Chg in HPI'!B$3,'18. HPI'!$A$3:$ZZ$3,0))-INDEX('18. HPI'!$A$4:$ZZ$50,MATCH($A27,'18. HPI'!$A$4:$A$50,0),MATCH('20. Chg in HPI'!B$3-1,'18. HPI'!$A$3:$ZZ$3,0)))/INDEX('18. HPI'!$A$4:$ZZ$50,MATCH($A27,'18. HPI'!$A$4:$A$50,0),MATCH('20. Chg in HPI'!B$3-1,'18. HPI'!$A$3:$ZZ$3,0))*100,"n/a")),"n/a")</f>
        <v>n/a</v>
      </c>
      <c r="C27" s="17">
        <v>39.7489539748954</v>
      </c>
      <c r="D27" s="17">
        <v>15.4191616766467</v>
      </c>
      <c r="E27" s="17">
        <v>-10.376134889753599</v>
      </c>
      <c r="F27" s="17">
        <v>16.931982633863999</v>
      </c>
      <c r="G27" s="17">
        <v>23.762376237623801</v>
      </c>
      <c r="H27" s="17">
        <v>22.1</v>
      </c>
      <c r="I27" s="17">
        <v>-11.0565110565111</v>
      </c>
      <c r="J27" s="17">
        <v>-3.95948434622467</v>
      </c>
      <c r="K27" s="17">
        <v>-3.0680728667305801</v>
      </c>
      <c r="L27" s="17">
        <v>-1.1869436201780501</v>
      </c>
      <c r="M27" s="17">
        <v>-0.90090090090089603</v>
      </c>
      <c r="N27" s="17">
        <v>-0.80808080808081495</v>
      </c>
      <c r="O27" s="17">
        <v>0.91649694501017898</v>
      </c>
      <c r="P27" s="17">
        <v>4.9203468441218003</v>
      </c>
      <c r="Q27" s="17">
        <v>6.66922929079377</v>
      </c>
      <c r="R27" s="17">
        <v>5.5315315315315399</v>
      </c>
      <c r="S27" s="17">
        <v>7.4782311763701603</v>
      </c>
      <c r="T27" s="17">
        <v>11.9459888800636</v>
      </c>
      <c r="U27" s="17">
        <v>23.688146951474899</v>
      </c>
      <c r="V27" s="17">
        <v>21.283675654807599</v>
      </c>
      <c r="W27" s="17">
        <v>-6.0250094732853396</v>
      </c>
      <c r="X27" s="17">
        <v>0.81800440460541002</v>
      </c>
      <c r="Y27" s="17">
        <f>IFERROR(IF(OR(INDEX('18. HPI'!$A$4:$ZZ$50,MATCH($A27,'18. HPI'!$A$4:$A$50,0),MATCH('20. Chg in HPI'!Y$3,'18. HPI'!$A$3:$ZZ$3,0))="",INDEX('18. HPI'!$A$4:$ZZ$50,MATCH($A27,'18. HPI'!$A$4:$A$50,0),MATCH('20. Chg in HPI'!Y$3-1,'18. HPI'!$A$3:$ZZ$3,0))=""),"n/a",IFERROR((INDEX('18. HPI'!$A$4:$ZZ$50,MATCH($A27,'18. HPI'!$A$4:$A$50,0),MATCH('20. Chg in HPI'!Y$3,'18. HPI'!$A$3:$ZZ$3,0))-INDEX('18. HPI'!$A$4:$ZZ$50,MATCH($A27,'18. HPI'!$A$4:$A$50,0),MATCH('20. Chg in HPI'!Y$3-1,'18. HPI'!$A$3:$ZZ$3,0)))/INDEX('18. HPI'!$A$4:$ZZ$50,MATCH($A27,'18. HPI'!$A$4:$A$50,0),MATCH('20. Chg in HPI'!Y$3-1,'18. HPI'!$A$3:$ZZ$3,0))*100,"n/a")),"n/a")</f>
        <v>1.2493802677243482</v>
      </c>
    </row>
    <row r="28" spans="1:25" ht="15" customHeight="1" x14ac:dyDescent="0.25">
      <c r="A28" s="7" t="s">
        <v>55</v>
      </c>
      <c r="B28" s="17">
        <v>3.0549898167006</v>
      </c>
      <c r="C28" s="17">
        <v>8.1027667984189709</v>
      </c>
      <c r="D28" s="17">
        <v>9.8720292504570502</v>
      </c>
      <c r="E28" s="17">
        <v>15.640599001663899</v>
      </c>
      <c r="F28" s="17">
        <v>17.5539568345324</v>
      </c>
      <c r="G28" s="17">
        <v>22.3291921664627</v>
      </c>
      <c r="H28" s="17">
        <v>7.0004137360364203</v>
      </c>
      <c r="I28" s="17">
        <v>-9.4733585956229192</v>
      </c>
      <c r="J28" s="17">
        <v>0.12813941568425699</v>
      </c>
      <c r="K28" s="17">
        <v>2.7130790888149501</v>
      </c>
      <c r="L28" s="17">
        <v>-6.89426032062463</v>
      </c>
      <c r="M28" s="17">
        <v>-5.2457846373450003</v>
      </c>
      <c r="N28" s="17">
        <v>-6.6001318143300898</v>
      </c>
      <c r="O28" s="17">
        <v>0.80645161290322298</v>
      </c>
      <c r="P28" s="17">
        <v>3.25</v>
      </c>
      <c r="Q28" s="17">
        <v>8.2711864406779707</v>
      </c>
      <c r="R28" s="17">
        <v>8.7306556937114106</v>
      </c>
      <c r="S28" s="17">
        <v>6.6968325791855197</v>
      </c>
      <c r="T28" s="17">
        <v>4.6032847559565102</v>
      </c>
      <c r="U28" s="17">
        <v>11.499336576736001</v>
      </c>
      <c r="V28" s="17">
        <v>14.802327118868201</v>
      </c>
      <c r="W28" s="17">
        <v>7.1695940109415401</v>
      </c>
      <c r="X28" s="17">
        <v>7.4153680816765197</v>
      </c>
      <c r="Y28" s="17">
        <f>IFERROR(IF(OR(INDEX('18. HPI'!$A$4:$ZZ$50,MATCH($A28,'18. HPI'!$A$4:$A$50,0),MATCH('20. Chg in HPI'!Y$3,'18. HPI'!$A$3:$ZZ$3,0))="",INDEX('18. HPI'!$A$4:$ZZ$50,MATCH($A28,'18. HPI'!$A$4:$A$50,0),MATCH('20. Chg in HPI'!Y$3-1,'18. HPI'!$A$3:$ZZ$3,0))=""),"n/a",IFERROR((INDEX('18. HPI'!$A$4:$ZZ$50,MATCH($A28,'18. HPI'!$A$4:$A$50,0),MATCH('20. Chg in HPI'!Y$3,'18. HPI'!$A$3:$ZZ$3,0))-INDEX('18. HPI'!$A$4:$ZZ$50,MATCH($A28,'18. HPI'!$A$4:$A$50,0),MATCH('20. Chg in HPI'!Y$3-1,'18. HPI'!$A$3:$ZZ$3,0)))/INDEX('18. HPI'!$A$4:$ZZ$50,MATCH($A28,'18. HPI'!$A$4:$A$50,0),MATCH('20. Chg in HPI'!Y$3-1,'18. HPI'!$A$3:$ZZ$3,0))*100,"n/a")),"n/a")</f>
        <v>4.4972486243121459</v>
      </c>
    </row>
    <row r="29" spans="1:25" ht="15.75" customHeight="1" x14ac:dyDescent="0.25">
      <c r="A29" s="7" t="s">
        <v>56</v>
      </c>
      <c r="B29" s="17">
        <v>15.7290589451913</v>
      </c>
      <c r="C29" s="17">
        <v>17.619068894647501</v>
      </c>
      <c r="D29" s="17">
        <v>17.4488613701544</v>
      </c>
      <c r="E29" s="17">
        <v>13.910540444386999</v>
      </c>
      <c r="F29" s="17">
        <v>10.407438955139099</v>
      </c>
      <c r="G29" s="17">
        <v>5.7643594656105801</v>
      </c>
      <c r="H29" s="17">
        <v>0.71607459819581898</v>
      </c>
      <c r="I29" s="17">
        <v>-7.3657400142437899</v>
      </c>
      <c r="J29" s="17">
        <v>-3.93531489034546</v>
      </c>
      <c r="K29" s="17">
        <v>-5.57914298503818</v>
      </c>
      <c r="L29" s="17">
        <v>-8.7389380530973693</v>
      </c>
      <c r="M29" s="17">
        <v>-5.8417945690672699</v>
      </c>
      <c r="N29" s="17">
        <v>-2.4041194369211301</v>
      </c>
      <c r="O29" s="17">
        <v>1.0826367000137</v>
      </c>
      <c r="P29" s="17">
        <v>1.85906995661607</v>
      </c>
      <c r="Q29" s="17">
        <v>2.39580733715994</v>
      </c>
      <c r="R29" s="17">
        <v>3.3845153952392799</v>
      </c>
      <c r="S29" s="17">
        <v>3.1747029609605599</v>
      </c>
      <c r="T29" s="17">
        <v>-1.1028515720204399</v>
      </c>
      <c r="U29" s="17">
        <v>2.12402193333741</v>
      </c>
      <c r="V29" s="17">
        <v>5.0314465408805198</v>
      </c>
      <c r="W29" s="17">
        <v>3.8840419879665</v>
      </c>
      <c r="X29" s="17">
        <v>5.8072585838998299</v>
      </c>
      <c r="Y29" s="17">
        <f>IFERROR(IF(OR(INDEX('18. HPI'!$A$4:$ZZ$50,MATCH($A29,'18. HPI'!$A$4:$A$50,0),MATCH('20. Chg in HPI'!Y$3,'18. HPI'!$A$3:$ZZ$3,0))="",INDEX('18. HPI'!$A$4:$ZZ$50,MATCH($A29,'18. HPI'!$A$4:$A$50,0),MATCH('20. Chg in HPI'!Y$3-1,'18. HPI'!$A$3:$ZZ$3,0))=""),"n/a",IFERROR((INDEX('18. HPI'!$A$4:$ZZ$50,MATCH($A29,'18. HPI'!$A$4:$A$50,0),MATCH('20. Chg in HPI'!Y$3,'18. HPI'!$A$3:$ZZ$3,0))-INDEX('18. HPI'!$A$4:$ZZ$50,MATCH($A29,'18. HPI'!$A$4:$A$50,0),MATCH('20. Chg in HPI'!Y$3-1,'18. HPI'!$A$3:$ZZ$3,0)))/INDEX('18. HPI'!$A$4:$ZZ$50,MATCH($A29,'18. HPI'!$A$4:$A$50,0),MATCH('20. Chg in HPI'!Y$3-1,'18. HPI'!$A$3:$ZZ$3,0))*100,"n/a")),"n/a")</f>
        <v>11.180351238304397</v>
      </c>
    </row>
    <row r="30" spans="1:25" ht="15.75" customHeight="1" thickBot="1" x14ac:dyDescent="0.3">
      <c r="A30" s="10" t="s">
        <v>57</v>
      </c>
      <c r="B30" s="20">
        <v>6.4285714285714297</v>
      </c>
      <c r="C30" s="20">
        <v>6.7114093959731704</v>
      </c>
      <c r="D30" s="20">
        <v>9.4339622641509298</v>
      </c>
      <c r="E30" s="20">
        <v>9.7701149425287408</v>
      </c>
      <c r="F30" s="20">
        <v>10.994764397905699</v>
      </c>
      <c r="G30" s="20">
        <v>10.849056603773599</v>
      </c>
      <c r="H30" s="20">
        <v>2.9787234042553101</v>
      </c>
      <c r="I30" s="20">
        <v>1.65289256198346</v>
      </c>
      <c r="J30" s="20">
        <v>7.3170731707317298</v>
      </c>
      <c r="K30" s="20">
        <v>0.75757575757575402</v>
      </c>
      <c r="L30" s="20">
        <v>-1.12781954887219</v>
      </c>
      <c r="M30" s="20">
        <v>3.4220532319391701</v>
      </c>
      <c r="N30" s="20">
        <v>6.9852941176470598</v>
      </c>
      <c r="O30" s="20">
        <v>10.6529209621993</v>
      </c>
      <c r="P30" s="20">
        <v>8.3850931677018696</v>
      </c>
      <c r="Q30" s="20">
        <v>8.3094555873925806</v>
      </c>
      <c r="R30" s="20">
        <v>3.04232804232735E-2</v>
      </c>
      <c r="S30" s="20">
        <v>2.6142840141226702</v>
      </c>
      <c r="T30" s="20">
        <v>6.7010309278350597</v>
      </c>
      <c r="U30" s="20">
        <v>16.908212560386499</v>
      </c>
      <c r="V30" s="20">
        <v>4.3388429752066404</v>
      </c>
      <c r="W30" s="20">
        <v>-9.9037623762376299</v>
      </c>
      <c r="X30" s="20">
        <v>0.42462845010615302</v>
      </c>
      <c r="Y30" s="20">
        <f>IFERROR(IF(OR(INDEX('18. HPI'!$A$4:$ZZ$50,MATCH($A30,'18. HPI'!$A$4:$A$50,0),MATCH('20. Chg in HPI'!Y$3,'18. HPI'!$A$3:$ZZ$3,0))="",INDEX('18. HPI'!$A$4:$ZZ$50,MATCH($A30,'18. HPI'!$A$4:$A$50,0),MATCH('20. Chg in HPI'!Y$3-1,'18. HPI'!$A$3:$ZZ$3,0))=""),"n/a",IFERROR((INDEX('18. HPI'!$A$4:$ZZ$50,MATCH($A30,'18. HPI'!$A$4:$A$50,0),MATCH('20. Chg in HPI'!Y$3,'18. HPI'!$A$3:$ZZ$3,0))-INDEX('18. HPI'!$A$4:$ZZ$50,MATCH($A30,'18. HPI'!$A$4:$A$50,0),MATCH('20. Chg in HPI'!Y$3-1,'18. HPI'!$A$3:$ZZ$3,0)))/INDEX('18. HPI'!$A$4:$ZZ$50,MATCH($A30,'18. HPI'!$A$4:$A$50,0),MATCH('20. Chg in HPI'!Y$3-1,'18. HPI'!$A$3:$ZZ$3,0))*100,"n/a")),"n/a")</f>
        <v>0.24634672304438449</v>
      </c>
    </row>
    <row r="31" spans="1:25" ht="15" customHeight="1" thickBot="1" x14ac:dyDescent="0.3">
      <c r="A31" s="1"/>
      <c r="B31" s="17"/>
      <c r="C31" s="17"/>
      <c r="D31" s="17"/>
      <c r="E31" s="17"/>
      <c r="F31" s="17"/>
      <c r="G31" s="17"/>
      <c r="H31" s="17"/>
      <c r="I31" s="17"/>
      <c r="J31" s="17"/>
      <c r="K31" s="17"/>
      <c r="L31" s="17"/>
      <c r="M31" s="17"/>
      <c r="N31" s="17"/>
      <c r="O31" s="17"/>
      <c r="P31" s="17"/>
      <c r="Q31" s="17"/>
      <c r="R31" s="17"/>
      <c r="S31" s="17"/>
      <c r="T31" s="17"/>
      <c r="U31" s="17"/>
      <c r="V31" s="17"/>
      <c r="W31" s="17"/>
      <c r="X31" s="17"/>
      <c r="Y31" s="17"/>
    </row>
    <row r="32" spans="1:25" ht="15.75" customHeight="1" x14ac:dyDescent="0.25">
      <c r="A32" s="4" t="s">
        <v>319</v>
      </c>
      <c r="B32" s="15">
        <v>6.6429547575602497</v>
      </c>
      <c r="C32" s="15">
        <v>10.072562379567101</v>
      </c>
      <c r="D32" s="15">
        <v>10.7773366940398</v>
      </c>
      <c r="E32" s="15">
        <v>12.0104435600185</v>
      </c>
      <c r="F32" s="15">
        <v>13.2510909661138</v>
      </c>
      <c r="G32" s="15">
        <v>12.920283211690901</v>
      </c>
      <c r="H32" s="15">
        <v>3.4033098304254201</v>
      </c>
      <c r="I32" s="15">
        <v>-8.3985873532309405</v>
      </c>
      <c r="J32" s="15">
        <v>-0.67514400841742706</v>
      </c>
      <c r="K32" s="15">
        <v>-0.70716124432916405</v>
      </c>
      <c r="L32" s="15">
        <v>-2.0398873396038399</v>
      </c>
      <c r="M32" s="15">
        <v>-0.63226775753097297</v>
      </c>
      <c r="N32" s="15">
        <v>1.28174034103648</v>
      </c>
      <c r="O32" s="15">
        <v>3.1447693174912699</v>
      </c>
      <c r="P32" s="15">
        <v>4.8513381025075697</v>
      </c>
      <c r="Q32" s="15">
        <v>5.8066456216509996</v>
      </c>
      <c r="R32" s="15">
        <v>6.1126811960635798</v>
      </c>
      <c r="S32" s="15">
        <v>4.6732085626181501</v>
      </c>
      <c r="T32" s="15">
        <v>5.4572944044516998</v>
      </c>
      <c r="U32" s="15">
        <v>10.3460744270132</v>
      </c>
      <c r="V32" s="15">
        <v>10.6447271779553</v>
      </c>
      <c r="W32" s="15">
        <v>2.9791872044405698</v>
      </c>
      <c r="X32" s="15">
        <v>4.9939726354350897</v>
      </c>
      <c r="Y32" s="15">
        <f>IFERROR(IF(OR(INDEX('18. HPI'!$A$4:$ZZ$50,MATCH($A32,'18. HPI'!$A$4:$A$50,0),MATCH('20. Chg in HPI'!Y$3,'18. HPI'!$A$3:$ZZ$3,0))="",INDEX('18. HPI'!$A$4:$ZZ$50,MATCH($A32,'18. HPI'!$A$4:$A$50,0),MATCH('20. Chg in HPI'!Y$3-1,'18. HPI'!$A$3:$ZZ$3,0))=""),"n/a",IFERROR((INDEX('18. HPI'!$A$4:$ZZ$50,MATCH($A32,'18. HPI'!$A$4:$A$50,0),MATCH('20. Chg in HPI'!Y$3,'18. HPI'!$A$3:$ZZ$3,0))-INDEX('18. HPI'!$A$4:$ZZ$50,MATCH($A32,'18. HPI'!$A$4:$A$50,0),MATCH('20. Chg in HPI'!Y$3-1,'18. HPI'!$A$3:$ZZ$3,0)))/INDEX('18. HPI'!$A$4:$ZZ$50,MATCH($A32,'18. HPI'!$A$4:$A$50,0),MATCH('20. Chg in HPI'!Y$3-1,'18. HPI'!$A$3:$ZZ$3,0))*100,"n/a")),"n/a")</f>
        <v>-9.2399668166746896</v>
      </c>
    </row>
    <row r="33" spans="1:25" ht="15" customHeight="1" thickBot="1" x14ac:dyDescent="0.3">
      <c r="A33" s="10" t="s">
        <v>320</v>
      </c>
      <c r="B33" s="20">
        <v>6.5200384203680297</v>
      </c>
      <c r="C33" s="20">
        <v>9.5041618948557502</v>
      </c>
      <c r="D33" s="20">
        <v>8.9236666005459995</v>
      </c>
      <c r="E33" s="20">
        <v>11.272793265259301</v>
      </c>
      <c r="F33" s="20">
        <v>13.4653637131634</v>
      </c>
      <c r="G33" s="20">
        <v>11.807094609553801</v>
      </c>
      <c r="H33" s="20">
        <v>2.7277909284853998</v>
      </c>
      <c r="I33" s="20">
        <v>-8.5998850523070995</v>
      </c>
      <c r="J33" s="20">
        <v>0.14811372769500999</v>
      </c>
      <c r="K33" s="20">
        <v>0.234632602907794</v>
      </c>
      <c r="L33" s="20">
        <v>-1.52092651150903</v>
      </c>
      <c r="M33" s="20">
        <v>-0.41775451220459903</v>
      </c>
      <c r="N33" s="20">
        <v>1.0143116229345699</v>
      </c>
      <c r="O33" s="20">
        <v>2.1897525361084602</v>
      </c>
      <c r="P33" s="20">
        <v>4.0070504743245801</v>
      </c>
      <c r="Q33" s="20">
        <v>5.1059296012879196</v>
      </c>
      <c r="R33" s="20">
        <v>5.6085558832041897</v>
      </c>
      <c r="S33" s="20">
        <v>3.4504442553438901</v>
      </c>
      <c r="T33" s="20">
        <v>4.9315363317599097</v>
      </c>
      <c r="U33" s="20">
        <v>9.6936980346384196</v>
      </c>
      <c r="V33" s="20">
        <v>10.7095850361895</v>
      </c>
      <c r="W33" s="20">
        <v>2.8192836442573799</v>
      </c>
      <c r="X33" s="20">
        <v>5.6656202104094202</v>
      </c>
      <c r="Y33" s="20">
        <f>IFERROR(IF(OR(INDEX('18. HPI'!$A$4:$ZZ$50,MATCH($A33,'18. HPI'!$A$4:$A$50,0),MATCH('20. Chg in HPI'!Y$3,'18. HPI'!$A$3:$ZZ$3,0))="",INDEX('18. HPI'!$A$4:$ZZ$50,MATCH($A33,'18. HPI'!$A$4:$A$50,0),MATCH('20. Chg in HPI'!Y$3-1,'18. HPI'!$A$3:$ZZ$3,0))=""),"n/a",IFERROR((INDEX('18. HPI'!$A$4:$ZZ$50,MATCH($A33,'18. HPI'!$A$4:$A$50,0),MATCH('20. Chg in HPI'!Y$3,'18. HPI'!$A$3:$ZZ$3,0))-INDEX('18. HPI'!$A$4:$ZZ$50,MATCH($A33,'18. HPI'!$A$4:$A$50,0),MATCH('20. Chg in HPI'!Y$3-1,'18. HPI'!$A$3:$ZZ$3,0)))/INDEX('18. HPI'!$A$4:$ZZ$50,MATCH($A33,'18. HPI'!$A$4:$A$50,0),MATCH('20. Chg in HPI'!Y$3-1,'18. HPI'!$A$3:$ZZ$3,0))*100,"n/a")),"n/a")</f>
        <v>-8.0849454295215804</v>
      </c>
    </row>
    <row r="34" spans="1:25" ht="15.75" customHeight="1" x14ac:dyDescent="0.25">
      <c r="A34" s="1"/>
      <c r="B34" s="17"/>
      <c r="C34" s="17"/>
      <c r="D34" s="17"/>
      <c r="E34" s="17"/>
      <c r="F34" s="17"/>
      <c r="G34" s="17"/>
      <c r="H34" s="17"/>
      <c r="I34" s="17"/>
      <c r="J34" s="17"/>
      <c r="K34" s="17"/>
      <c r="L34" s="17"/>
      <c r="M34" s="17"/>
      <c r="N34" s="17"/>
      <c r="O34" s="17"/>
      <c r="P34" s="17"/>
      <c r="Q34" s="17"/>
      <c r="R34" s="17"/>
      <c r="S34" s="17"/>
      <c r="T34" s="17"/>
      <c r="U34" s="17"/>
      <c r="V34" s="17"/>
      <c r="W34" s="17"/>
      <c r="X34" s="17"/>
      <c r="Y34" s="17"/>
    </row>
    <row r="35" spans="1:25" ht="15" customHeight="1" thickBot="1" x14ac:dyDescent="0.3">
      <c r="A35" s="1"/>
      <c r="B35" s="17"/>
      <c r="C35" s="17"/>
      <c r="D35" s="17"/>
      <c r="E35" s="17"/>
      <c r="F35" s="17"/>
      <c r="G35" s="17"/>
      <c r="H35" s="17"/>
      <c r="I35" s="17"/>
      <c r="J35" s="17"/>
      <c r="K35" s="17"/>
      <c r="L35" s="17"/>
      <c r="M35" s="17"/>
      <c r="N35" s="17"/>
      <c r="O35" s="17"/>
      <c r="P35" s="17"/>
      <c r="Q35" s="17"/>
      <c r="R35" s="17"/>
      <c r="S35" s="17"/>
      <c r="T35" s="17"/>
      <c r="U35" s="17"/>
      <c r="V35" s="17"/>
      <c r="W35" s="17"/>
      <c r="X35" s="17"/>
      <c r="Y35" s="17"/>
    </row>
    <row r="36" spans="1:25" ht="15" customHeight="1" x14ac:dyDescent="0.25">
      <c r="A36" s="4" t="s">
        <v>60</v>
      </c>
      <c r="B36" s="15">
        <v>4.8143024721074203</v>
      </c>
      <c r="C36" s="15">
        <v>11.671610646607601</v>
      </c>
      <c r="D36" s="15">
        <v>10.516045885417901</v>
      </c>
      <c r="E36" s="15">
        <v>28.490803058956999</v>
      </c>
      <c r="F36" s="15">
        <v>16.8214669253273</v>
      </c>
      <c r="G36" s="15">
        <v>9.3960080166193691</v>
      </c>
      <c r="H36" s="15">
        <v>6.21600896888837</v>
      </c>
      <c r="I36" s="15">
        <v>-9.7036799305455208</v>
      </c>
      <c r="J36" s="15">
        <v>-3.0351728933540398</v>
      </c>
      <c r="K36" s="15">
        <v>4.6352561117000102</v>
      </c>
      <c r="L36" s="15">
        <v>6.9060059164159098</v>
      </c>
      <c r="M36" s="15">
        <v>5.7678316230041498</v>
      </c>
      <c r="N36" s="15">
        <v>8.4193195889539805</v>
      </c>
      <c r="O36" s="15">
        <v>8.2426298442920007</v>
      </c>
      <c r="P36" s="15">
        <v>9.7689658874416505</v>
      </c>
      <c r="Q36" s="15">
        <v>19.518888329708201</v>
      </c>
      <c r="R36" s="15">
        <v>8.2407904890436594</v>
      </c>
      <c r="S36" s="15">
        <v>4.4242374703903797</v>
      </c>
      <c r="T36" s="15">
        <v>6.4107424894991896</v>
      </c>
      <c r="U36" s="15">
        <v>12.5271796035273</v>
      </c>
      <c r="V36" s="15">
        <v>20.998220227501399</v>
      </c>
      <c r="W36" s="15">
        <v>7.7787805533172696</v>
      </c>
      <c r="X36" s="15">
        <v>-20.815339436862999</v>
      </c>
      <c r="Y36" s="15">
        <f>IFERROR(IF(OR(INDEX('18. HPI'!$A$4:$ZZ$50,MATCH($A36,'18. HPI'!$A$4:$A$50,0),MATCH('20. Chg in HPI'!Y$3,'18. HPI'!$A$3:$ZZ$3,0))="",INDEX('18. HPI'!$A$4:$ZZ$50,MATCH($A36,'18. HPI'!$A$4:$A$50,0),MATCH('20. Chg in HPI'!Y$3-1,'18. HPI'!$A$3:$ZZ$3,0))=""),"n/a",IFERROR((INDEX('18. HPI'!$A$4:$ZZ$50,MATCH($A36,'18. HPI'!$A$4:$A$50,0),MATCH('20. Chg in HPI'!Y$3,'18. HPI'!$A$3:$ZZ$3,0))-INDEX('18. HPI'!$A$4:$ZZ$50,MATCH($A36,'18. HPI'!$A$4:$A$50,0),MATCH('20. Chg in HPI'!Y$3-1,'18. HPI'!$A$3:$ZZ$3,0)))/INDEX('18. HPI'!$A$4:$ZZ$50,MATCH($A36,'18. HPI'!$A$4:$A$50,0),MATCH('20. Chg in HPI'!Y$3-1,'18. HPI'!$A$3:$ZZ$3,0))*100,"n/a")),"n/a")</f>
        <v>100.75261780104712</v>
      </c>
    </row>
    <row r="37" spans="1:25" ht="15" customHeight="1" x14ac:dyDescent="0.25">
      <c r="A37" s="7" t="s">
        <v>62</v>
      </c>
      <c r="B37" s="17">
        <v>4.9618320610686899</v>
      </c>
      <c r="C37" s="17">
        <v>1.6969696969696999</v>
      </c>
      <c r="D37" s="17">
        <v>10.5023754664603</v>
      </c>
      <c r="E37" s="17">
        <v>9.1118463711454591</v>
      </c>
      <c r="F37" s="17">
        <v>16.521403006555801</v>
      </c>
      <c r="G37" s="17">
        <v>4.51102900106119</v>
      </c>
      <c r="H37" s="17">
        <v>-7.9525405582111102</v>
      </c>
      <c r="I37" s="17">
        <v>13.083248857037001</v>
      </c>
      <c r="J37" s="17">
        <v>7.0753763992426304</v>
      </c>
      <c r="K37" s="17">
        <v>8.2399778564325796</v>
      </c>
      <c r="L37" s="17">
        <v>7.5997245434710603</v>
      </c>
      <c r="M37" s="17">
        <v>-0.72624099151306798</v>
      </c>
      <c r="N37" s="17">
        <v>8.6777469441355901</v>
      </c>
      <c r="O37" s="17">
        <v>4.5529913941980897</v>
      </c>
      <c r="P37" s="17">
        <v>12.482120660585901</v>
      </c>
      <c r="Q37" s="17">
        <v>-1.1262160572384301</v>
      </c>
      <c r="R37" s="17">
        <v>2.7911646586343402</v>
      </c>
      <c r="S37" s="17">
        <v>2.61685485446398</v>
      </c>
      <c r="T37" s="17">
        <v>5.6934789778913997</v>
      </c>
      <c r="U37" s="17">
        <v>5.13643659711075</v>
      </c>
      <c r="V37" s="17">
        <v>1.7758153925484499</v>
      </c>
      <c r="W37" s="17">
        <v>0.90767328731804797</v>
      </c>
      <c r="X37" s="17">
        <v>5.9228183374173504</v>
      </c>
      <c r="Y37" s="17">
        <f>IFERROR(IF(OR(INDEX('18. HPI'!$A$4:$ZZ$50,MATCH($A37,'18. HPI'!$A$4:$A$50,0),MATCH('20. Chg in HPI'!Y$3,'18. HPI'!$A$3:$ZZ$3,0))="",INDEX('18. HPI'!$A$4:$ZZ$50,MATCH($A37,'18. HPI'!$A$4:$A$50,0),MATCH('20. Chg in HPI'!Y$3-1,'18. HPI'!$A$3:$ZZ$3,0))=""),"n/a",IFERROR((INDEX('18. HPI'!$A$4:$ZZ$50,MATCH($A37,'18. HPI'!$A$4:$A$50,0),MATCH('20. Chg in HPI'!Y$3,'18. HPI'!$A$3:$ZZ$3,0))-INDEX('18. HPI'!$A$4:$ZZ$50,MATCH($A37,'18. HPI'!$A$4:$A$50,0),MATCH('20. Chg in HPI'!Y$3-1,'18. HPI'!$A$3:$ZZ$3,0)))/INDEX('18. HPI'!$A$4:$ZZ$50,MATCH($A37,'18. HPI'!$A$4:$A$50,0),MATCH('20. Chg in HPI'!Y$3-1,'18. HPI'!$A$3:$ZZ$3,0))*100,"n/a")),"n/a")</f>
        <v>5.5806707650273122</v>
      </c>
    </row>
    <row r="38" spans="1:25" ht="15.75" customHeight="1" x14ac:dyDescent="0.25">
      <c r="A38" s="7" t="s">
        <v>63</v>
      </c>
      <c r="B38" s="17">
        <f>IFERROR(IF(OR(INDEX('18. HPI'!$A$4:$ZZ$50,MATCH($A38,'18. HPI'!$A$4:$A$50,0),MATCH('20. Chg in HPI'!B$3,'18. HPI'!$A$3:$ZZ$3,0))="",INDEX('18. HPI'!$A$4:$ZZ$50,MATCH($A38,'18. HPI'!$A$4:$A$50,0),MATCH('20. Chg in HPI'!B$3-1,'18. HPI'!$A$3:$ZZ$3,0))=""),"n/a",IFERROR((INDEX('18. HPI'!$A$4:$ZZ$50,MATCH($A38,'18. HPI'!$A$4:$A$50,0),MATCH('20. Chg in HPI'!B$3,'18. HPI'!$A$3:$ZZ$3,0))-INDEX('18. HPI'!$A$4:$ZZ$50,MATCH($A38,'18. HPI'!$A$4:$A$50,0),MATCH('20. Chg in HPI'!B$3-1,'18. HPI'!$A$3:$ZZ$3,0)))/INDEX('18. HPI'!$A$4:$ZZ$50,MATCH($A38,'18. HPI'!$A$4:$A$50,0),MATCH('20. Chg in HPI'!B$3-1,'18. HPI'!$A$3:$ZZ$3,0))*100,"n/a")),"n/a")</f>
        <v>-0.1472374133839503</v>
      </c>
      <c r="C38" s="17">
        <f>IFERROR(IF(OR(INDEX('18. HPI'!$A$4:$ZZ$50,MATCH($A38,'18. HPI'!$A$4:$A$50,0),MATCH('20. Chg in HPI'!C$3,'18. HPI'!$A$3:$ZZ$3,0))="",INDEX('18. HPI'!$A$4:$ZZ$50,MATCH($A38,'18. HPI'!$A$4:$A$50,0),MATCH('20. Chg in HPI'!C$3-1,'18. HPI'!$A$3:$ZZ$3,0))=""),"n/a",IFERROR((INDEX('18. HPI'!$A$4:$ZZ$50,MATCH($A38,'18. HPI'!$A$4:$A$50,0),MATCH('20. Chg in HPI'!C$3,'18. HPI'!$A$3:$ZZ$3,0))-INDEX('18. HPI'!$A$4:$ZZ$50,MATCH($A38,'18. HPI'!$A$4:$A$50,0),MATCH('20. Chg in HPI'!C$3-1,'18. HPI'!$A$3:$ZZ$3,0)))/INDEX('18. HPI'!$A$4:$ZZ$50,MATCH($A38,'18. HPI'!$A$4:$A$50,0),MATCH('20. Chg in HPI'!C$3-1,'18. HPI'!$A$3:$ZZ$3,0))*100,"n/a")),"n/a")</f>
        <v>1.4224790642401044</v>
      </c>
      <c r="D38" s="17">
        <f>IFERROR(IF(OR(INDEX('18. HPI'!$A$4:$ZZ$50,MATCH($A38,'18. HPI'!$A$4:$A$50,0),MATCH('20. Chg in HPI'!D$3,'18. HPI'!$A$3:$ZZ$3,0))="",INDEX('18. HPI'!$A$4:$ZZ$50,MATCH($A38,'18. HPI'!$A$4:$A$50,0),MATCH('20. Chg in HPI'!D$3-1,'18. HPI'!$A$3:$ZZ$3,0))=""),"n/a",IFERROR((INDEX('18. HPI'!$A$4:$ZZ$50,MATCH($A38,'18. HPI'!$A$4:$A$50,0),MATCH('20. Chg in HPI'!D$3,'18. HPI'!$A$3:$ZZ$3,0))-INDEX('18. HPI'!$A$4:$ZZ$50,MATCH($A38,'18. HPI'!$A$4:$A$50,0),MATCH('20. Chg in HPI'!D$3-1,'18. HPI'!$A$3:$ZZ$3,0)))/INDEX('18. HPI'!$A$4:$ZZ$50,MATCH($A38,'18. HPI'!$A$4:$A$50,0),MATCH('20. Chg in HPI'!D$3-1,'18. HPI'!$A$3:$ZZ$3,0))*100,"n/a")),"n/a")</f>
        <v>3.6640515396853819</v>
      </c>
      <c r="E38" s="17">
        <f>IFERROR(IF(OR(INDEX('18. HPI'!$A$4:$ZZ$50,MATCH($A38,'18. HPI'!$A$4:$A$50,0),MATCH('20. Chg in HPI'!E$3,'18. HPI'!$A$3:$ZZ$3,0))="",INDEX('18. HPI'!$A$4:$ZZ$50,MATCH($A38,'18. HPI'!$A$4:$A$50,0),MATCH('20. Chg in HPI'!E$3-1,'18. HPI'!$A$3:$ZZ$3,0))=""),"n/a",IFERROR((INDEX('18. HPI'!$A$4:$ZZ$50,MATCH($A38,'18. HPI'!$A$4:$A$50,0),MATCH('20. Chg in HPI'!E$3,'18. HPI'!$A$3:$ZZ$3,0))-INDEX('18. HPI'!$A$4:$ZZ$50,MATCH($A38,'18. HPI'!$A$4:$A$50,0),MATCH('20. Chg in HPI'!E$3-1,'18. HPI'!$A$3:$ZZ$3,0)))/INDEX('18. HPI'!$A$4:$ZZ$50,MATCH($A38,'18. HPI'!$A$4:$A$50,0),MATCH('20. Chg in HPI'!E$3-1,'18. HPI'!$A$3:$ZZ$3,0))*100,"n/a")),"n/a")</f>
        <v>3.6940710386644113</v>
      </c>
      <c r="F38" s="17">
        <f>IFERROR(IF(OR(INDEX('18. HPI'!$A$4:$ZZ$50,MATCH($A38,'18. HPI'!$A$4:$A$50,0),MATCH('20. Chg in HPI'!F$3,'18. HPI'!$A$3:$ZZ$3,0))="",INDEX('18. HPI'!$A$4:$ZZ$50,MATCH($A38,'18. HPI'!$A$4:$A$50,0),MATCH('20. Chg in HPI'!F$3-1,'18. HPI'!$A$3:$ZZ$3,0))=""),"n/a",IFERROR((INDEX('18. HPI'!$A$4:$ZZ$50,MATCH($A38,'18. HPI'!$A$4:$A$50,0),MATCH('20. Chg in HPI'!F$3,'18. HPI'!$A$3:$ZZ$3,0))-INDEX('18. HPI'!$A$4:$ZZ$50,MATCH($A38,'18. HPI'!$A$4:$A$50,0),MATCH('20. Chg in HPI'!F$3-1,'18. HPI'!$A$3:$ZZ$3,0)))/INDEX('18. HPI'!$A$4:$ZZ$50,MATCH($A38,'18. HPI'!$A$4:$A$50,0),MATCH('20. Chg in HPI'!F$3-1,'18. HPI'!$A$3:$ZZ$3,0))*100,"n/a")),"n/a")</f>
        <v>6.1862021698554903</v>
      </c>
      <c r="G38" s="17">
        <v>5.8769607893624798</v>
      </c>
      <c r="H38" s="17">
        <v>3.76891673233012</v>
      </c>
      <c r="I38" s="17">
        <v>0.47591667864533799</v>
      </c>
      <c r="J38" s="17">
        <v>2.75769196080071</v>
      </c>
      <c r="K38" s="17">
        <v>6.3721988837907597</v>
      </c>
      <c r="L38" s="17">
        <v>4.8361397378919202</v>
      </c>
      <c r="M38" s="17">
        <v>2.98571060238022</v>
      </c>
      <c r="N38" s="17">
        <v>2.7286431101366402</v>
      </c>
      <c r="O38" s="17">
        <v>2.6138375105820599</v>
      </c>
      <c r="P38" s="17">
        <v>-1.5125861152326201</v>
      </c>
      <c r="Q38" s="17">
        <v>3.6423842761549401</v>
      </c>
      <c r="R38" s="17">
        <v>2.48049485704568</v>
      </c>
      <c r="S38" s="17">
        <v>2.1943799932742598</v>
      </c>
      <c r="T38" s="17">
        <v>5.2763231934835302</v>
      </c>
      <c r="U38" s="17">
        <v>9.1210347191951993</v>
      </c>
      <c r="V38" s="17">
        <v>6.4248446937259498</v>
      </c>
      <c r="W38" s="17">
        <v>3.9396479463537299</v>
      </c>
      <c r="X38" s="17">
        <v>3.4677419354838799</v>
      </c>
      <c r="Y38" s="17">
        <f>IFERROR(IF(OR(INDEX('18. HPI'!$A$4:$ZZ$50,MATCH($A38,'18. HPI'!$A$4:$A$50,0),MATCH('20. Chg in HPI'!Y$3,'18. HPI'!$A$3:$ZZ$3,0))="",INDEX('18. HPI'!$A$4:$ZZ$50,MATCH($A38,'18. HPI'!$A$4:$A$50,0),MATCH('20. Chg in HPI'!Y$3-1,'18. HPI'!$A$3:$ZZ$3,0))=""),"n/a",IFERROR((INDEX('18. HPI'!$A$4:$ZZ$50,MATCH($A38,'18. HPI'!$A$4:$A$50,0),MATCH('20. Chg in HPI'!Y$3,'18. HPI'!$A$3:$ZZ$3,0))-INDEX('18. HPI'!$A$4:$ZZ$50,MATCH($A38,'18. HPI'!$A$4:$A$50,0),MATCH('20. Chg in HPI'!Y$3-1,'18. HPI'!$A$3:$ZZ$3,0)))/INDEX('18. HPI'!$A$4:$ZZ$50,MATCH($A38,'18. HPI'!$A$4:$A$50,0),MATCH('20. Chg in HPI'!Y$3-1,'18. HPI'!$A$3:$ZZ$3,0))*100,"n/a")),"n/a")</f>
        <v>4.0530007794232175</v>
      </c>
    </row>
    <row r="39" spans="1:25" ht="15.75" customHeight="1" thickBot="1" x14ac:dyDescent="0.3">
      <c r="A39" s="10" t="s">
        <v>64</v>
      </c>
      <c r="B39" s="20">
        <v>16.1285515227266</v>
      </c>
      <c r="C39" s="20">
        <v>15.6814264785754</v>
      </c>
      <c r="D39" s="20">
        <v>11.865285039143201</v>
      </c>
      <c r="E39" s="20">
        <v>7.29871706945457</v>
      </c>
      <c r="F39" s="20">
        <v>7.8577577644076699</v>
      </c>
      <c r="G39" s="20">
        <v>9.9003814239642605</v>
      </c>
      <c r="H39" s="20">
        <v>-4.5053279660233203</v>
      </c>
      <c r="I39" s="20">
        <v>-8.8800766990891393</v>
      </c>
      <c r="J39" s="20">
        <v>5.7192610479861496</v>
      </c>
      <c r="K39" s="20">
        <v>-1.45346508797239</v>
      </c>
      <c r="L39" s="20">
        <v>0.39758116011372302</v>
      </c>
      <c r="M39" s="20">
        <v>2.5711748949633599</v>
      </c>
      <c r="N39" s="20">
        <v>8.0283583673788108</v>
      </c>
      <c r="O39" s="20">
        <v>5.9539588888808002</v>
      </c>
      <c r="P39" s="20">
        <v>6.9786154670159304</v>
      </c>
      <c r="Q39" s="20">
        <v>4.5877461872850702</v>
      </c>
      <c r="R39" s="20">
        <v>3.1001645171801</v>
      </c>
      <c r="S39" s="20">
        <v>1.0227554006785999</v>
      </c>
      <c r="T39" s="20">
        <v>5.1238029523564101</v>
      </c>
      <c r="U39" s="20">
        <v>10.1716246587977</v>
      </c>
      <c r="V39" s="20">
        <v>10.0518740872376</v>
      </c>
      <c r="W39" s="20">
        <v>0.37137206907848602</v>
      </c>
      <c r="X39" s="20">
        <v>0.68555379846664199</v>
      </c>
      <c r="Y39" s="20">
        <f>IFERROR(IF(OR(INDEX('18. HPI'!$A$4:$ZZ$50,MATCH($A39,'18. HPI'!$A$4:$A$50,0),MATCH('20. Chg in HPI'!Y$3,'18. HPI'!$A$3:$ZZ$3,0))="",INDEX('18. HPI'!$A$4:$ZZ$50,MATCH($A39,'18. HPI'!$A$4:$A$50,0),MATCH('20. Chg in HPI'!Y$3-1,'18. HPI'!$A$3:$ZZ$3,0))=""),"n/a",IFERROR((INDEX('18. HPI'!$A$4:$ZZ$50,MATCH($A39,'18. HPI'!$A$4:$A$50,0),MATCH('20. Chg in HPI'!Y$3,'18. HPI'!$A$3:$ZZ$3,0))-INDEX('18. HPI'!$A$4:$ZZ$50,MATCH($A39,'18. HPI'!$A$4:$A$50,0),MATCH('20. Chg in HPI'!Y$3-1,'18. HPI'!$A$3:$ZZ$3,0)))/INDEX('18. HPI'!$A$4:$ZZ$50,MATCH($A39,'18. HPI'!$A$4:$A$50,0),MATCH('20. Chg in HPI'!Y$3-1,'18. HPI'!$A$3:$ZZ$3,0))*100,"n/a")),"n/a")</f>
        <v>2.4209525471039739</v>
      </c>
    </row>
    <row r="40" spans="1:25" ht="15" customHeight="1" thickBot="1" x14ac:dyDescent="0.3">
      <c r="A40" s="1"/>
      <c r="B40" s="17"/>
      <c r="C40" s="17"/>
      <c r="D40" s="17"/>
      <c r="E40" s="17"/>
      <c r="F40" s="17"/>
      <c r="G40" s="17"/>
      <c r="H40" s="17"/>
      <c r="I40" s="17"/>
      <c r="J40" s="17"/>
      <c r="K40" s="17"/>
      <c r="L40" s="17"/>
      <c r="M40" s="17"/>
      <c r="N40" s="17"/>
      <c r="O40" s="17"/>
      <c r="P40" s="17"/>
      <c r="Q40" s="17"/>
      <c r="R40" s="17"/>
      <c r="S40" s="17"/>
      <c r="T40" s="17"/>
      <c r="U40" s="17"/>
      <c r="V40" s="17"/>
      <c r="W40" s="17"/>
      <c r="X40" s="17"/>
      <c r="Y40" s="17"/>
    </row>
    <row r="41" spans="1:25" ht="15" customHeight="1" x14ac:dyDescent="0.25">
      <c r="A41" s="4" t="s">
        <v>65</v>
      </c>
      <c r="B41" s="15" t="str">
        <f>IFERROR(IF(OR(INDEX('18. HPI'!$A$4:$ZZ$50,MATCH($A41,'18. HPI'!$A$4:$A$50,0),MATCH('20. Chg in HPI'!B$3,'18. HPI'!$A$3:$ZZ$3,0))="",INDEX('18. HPI'!$A$4:$ZZ$50,MATCH($A41,'18. HPI'!$A$4:$A$50,0),MATCH('20. Chg in HPI'!B$3-1,'18. HPI'!$A$3:$ZZ$3,0))=""),"n/a",IFERROR((INDEX('18. HPI'!$A$4:$ZZ$50,MATCH($A41,'18. HPI'!$A$4:$A$50,0),MATCH('20. Chg in HPI'!B$3,'18. HPI'!$A$3:$ZZ$3,0))-INDEX('18. HPI'!$A$4:$ZZ$50,MATCH($A41,'18. HPI'!$A$4:$A$50,0),MATCH('20. Chg in HPI'!B$3-1,'18. HPI'!$A$3:$ZZ$3,0)))/INDEX('18. HPI'!$A$4:$ZZ$50,MATCH($A41,'18. HPI'!$A$4:$A$50,0),MATCH('20. Chg in HPI'!B$3-1,'18. HPI'!$A$3:$ZZ$3,0))*100,"n/a")),"n/a")</f>
        <v>n/a</v>
      </c>
      <c r="C41" s="15" t="str">
        <f>IFERROR(IF(OR(INDEX('18. HPI'!$A$4:$ZZ$50,MATCH($A41,'18. HPI'!$A$4:$A$50,0),MATCH('20. Chg in HPI'!C$3,'18. HPI'!$A$3:$ZZ$3,0))="",INDEX('18. HPI'!$A$4:$ZZ$50,MATCH($A41,'18. HPI'!$A$4:$A$50,0),MATCH('20. Chg in HPI'!C$3-1,'18. HPI'!$A$3:$ZZ$3,0))=""),"n/a",IFERROR((INDEX('18. HPI'!$A$4:$ZZ$50,MATCH($A41,'18. HPI'!$A$4:$A$50,0),MATCH('20. Chg in HPI'!C$3,'18. HPI'!$A$3:$ZZ$3,0))-INDEX('18. HPI'!$A$4:$ZZ$50,MATCH($A41,'18. HPI'!$A$4:$A$50,0),MATCH('20. Chg in HPI'!C$3-1,'18. HPI'!$A$3:$ZZ$3,0)))/INDEX('18. HPI'!$A$4:$ZZ$50,MATCH($A41,'18. HPI'!$A$4:$A$50,0),MATCH('20. Chg in HPI'!C$3-1,'18. HPI'!$A$3:$ZZ$3,0))*100,"n/a")),"n/a")</f>
        <v>n/a</v>
      </c>
      <c r="D41" s="15">
        <v>1.10241820768138</v>
      </c>
      <c r="E41" s="15">
        <v>1.82905381639116</v>
      </c>
      <c r="F41" s="15">
        <v>6.90846286701208</v>
      </c>
      <c r="G41" s="15">
        <v>10.5331179321487</v>
      </c>
      <c r="H41" s="15">
        <v>3.9462145571470302</v>
      </c>
      <c r="I41" s="15">
        <v>4.0494938132733402</v>
      </c>
      <c r="J41" s="15">
        <v>2.1</v>
      </c>
      <c r="K41" s="15">
        <v>-4.0999999999999996</v>
      </c>
      <c r="L41" s="15">
        <v>1.5</v>
      </c>
      <c r="M41" s="15">
        <v>8.1</v>
      </c>
      <c r="N41" s="15">
        <v>6.6</v>
      </c>
      <c r="O41" s="15">
        <v>8.8000000000000007</v>
      </c>
      <c r="P41" s="15">
        <v>5.0999999999999996</v>
      </c>
      <c r="Q41" s="15">
        <v>4.5</v>
      </c>
      <c r="R41" s="15">
        <v>-4.8</v>
      </c>
      <c r="S41" s="15">
        <v>2.2999999999999998</v>
      </c>
      <c r="T41" s="15">
        <v>3</v>
      </c>
      <c r="U41" s="15">
        <v>22.1</v>
      </c>
      <c r="V41" s="15">
        <v>-3.1958987783595201</v>
      </c>
      <c r="W41" s="15">
        <v>-5.6741196011999602</v>
      </c>
      <c r="X41" s="15">
        <f>IFERROR(IF(OR(INDEX('18. HPI'!$A$4:$ZZ$50,MATCH($A41,'18. HPI'!$A$4:$A$50,0),MATCH('20. Chg in HPI'!X$3,'18. HPI'!$A$3:$ZZ$3,0))="",INDEX('18. HPI'!$A$4:$ZZ$50,MATCH($A41,'18. HPI'!$A$4:$A$50,0),MATCH('20. Chg in HPI'!X$3-1,'18. HPI'!$A$3:$ZZ$3,0))=""),"n/a",IFERROR((INDEX('18. HPI'!$A$4:$ZZ$50,MATCH($A41,'18. HPI'!$A$4:$A$50,0),MATCH('20. Chg in HPI'!X$3,'18. HPI'!$A$3:$ZZ$3,0))-INDEX('18. HPI'!$A$4:$ZZ$50,MATCH($A41,'18. HPI'!$A$4:$A$50,0),MATCH('20. Chg in HPI'!X$3-1,'18. HPI'!$A$3:$ZZ$3,0)))/INDEX('18. HPI'!$A$4:$ZZ$50,MATCH($A41,'18. HPI'!$A$4:$A$50,0),MATCH('20. Chg in HPI'!X$3-1,'18. HPI'!$A$3:$ZZ$3,0))*100,"n/a")),"n/a")</f>
        <v>5.6367970108870713</v>
      </c>
      <c r="Y41" s="15">
        <v>8.57</v>
      </c>
    </row>
    <row r="42" spans="1:25" ht="15" customHeight="1" x14ac:dyDescent="0.25">
      <c r="A42" s="7" t="s">
        <v>66</v>
      </c>
      <c r="B42" s="17">
        <v>3.8910505836575902</v>
      </c>
      <c r="C42" s="17">
        <v>14.044943820224701</v>
      </c>
      <c r="D42" s="17">
        <v>11.330049261083801</v>
      </c>
      <c r="E42" s="17">
        <v>8.7020648967551608</v>
      </c>
      <c r="F42" s="17">
        <v>13.568521031207601</v>
      </c>
      <c r="G42" s="17">
        <v>19.474313022700098</v>
      </c>
      <c r="H42" s="17">
        <v>23.7</v>
      </c>
      <c r="I42" s="17">
        <v>26.0307194826193</v>
      </c>
      <c r="J42" s="17">
        <v>23.412443874278399</v>
      </c>
      <c r="K42" s="17">
        <v>16.268191268191298</v>
      </c>
      <c r="L42" s="17">
        <v>10.0581135449263</v>
      </c>
      <c r="M42" s="17">
        <v>8.7327376116978002</v>
      </c>
      <c r="N42" s="17">
        <v>5.0056032872618701</v>
      </c>
      <c r="O42" s="17">
        <v>-1.60085378868729</v>
      </c>
      <c r="P42" s="17">
        <v>-2.60493361404875</v>
      </c>
      <c r="Q42" s="17">
        <v>-2.0599958765720299</v>
      </c>
      <c r="R42" s="17">
        <v>0.23426972115677799</v>
      </c>
      <c r="S42" s="17">
        <v>2.8586020581552698</v>
      </c>
      <c r="T42" s="17">
        <v>7.1399292488217103</v>
      </c>
      <c r="U42" s="17">
        <v>9.03117014365138</v>
      </c>
      <c r="V42" s="17">
        <v>2.4323828172806699</v>
      </c>
      <c r="W42" s="17">
        <v>0.320689039416301</v>
      </c>
      <c r="X42" s="17">
        <v>13.369925033837999</v>
      </c>
      <c r="Y42" s="17">
        <f>IFERROR(IF(OR(INDEX('18. HPI'!$A$4:$ZZ$50,MATCH($A42,'18. HPI'!$A$4:$A$50,0),MATCH('20. Chg in HPI'!Y$3,'18. HPI'!$A$3:$ZZ$3,0))="",INDEX('18. HPI'!$A$4:$ZZ$50,MATCH($A42,'18. HPI'!$A$4:$A$50,0),MATCH('20. Chg in HPI'!Y$3-1,'18. HPI'!$A$3:$ZZ$3,0))=""),"n/a",IFERROR((INDEX('18. HPI'!$A$4:$ZZ$50,MATCH($A42,'18. HPI'!$A$4:$A$50,0),MATCH('20. Chg in HPI'!Y$3,'18. HPI'!$A$3:$ZZ$3,0))-INDEX('18. HPI'!$A$4:$ZZ$50,MATCH($A42,'18. HPI'!$A$4:$A$50,0),MATCH('20. Chg in HPI'!Y$3-1,'18. HPI'!$A$3:$ZZ$3,0)))/INDEX('18. HPI'!$A$4:$ZZ$50,MATCH($A42,'18. HPI'!$A$4:$A$50,0),MATCH('20. Chg in HPI'!Y$3-1,'18. HPI'!$A$3:$ZZ$3,0))*100,"n/a")),"n/a")</f>
        <v>58.865497858672576</v>
      </c>
    </row>
    <row r="43" spans="1:25" ht="15" customHeight="1" x14ac:dyDescent="0.25">
      <c r="A43" s="7" t="s">
        <v>68</v>
      </c>
      <c r="B43" s="17" t="str">
        <f>IFERROR(IF(OR(INDEX('18. HPI'!$A$4:$ZZ$50,MATCH($A43,'18. HPI'!$A$4:$A$50,0),MATCH('20. Chg in HPI'!B$3,'18. HPI'!$A$3:$ZZ$3,0))="",INDEX('18. HPI'!$A$4:$ZZ$50,MATCH($A43,'18. HPI'!$A$4:$A$50,0),MATCH('20. Chg in HPI'!B$3-1,'18. HPI'!$A$3:$ZZ$3,0))=""),"n/a",IFERROR((INDEX('18. HPI'!$A$4:$ZZ$50,MATCH($A43,'18. HPI'!$A$4:$A$50,0),MATCH('20. Chg in HPI'!B$3,'18. HPI'!$A$3:$ZZ$3,0))-INDEX('18. HPI'!$A$4:$ZZ$50,MATCH($A43,'18. HPI'!$A$4:$A$50,0),MATCH('20. Chg in HPI'!B$3-1,'18. HPI'!$A$3:$ZZ$3,0)))/INDEX('18. HPI'!$A$4:$ZZ$50,MATCH($A43,'18. HPI'!$A$4:$A$50,0),MATCH('20. Chg in HPI'!B$3-1,'18. HPI'!$A$3:$ZZ$3,0))*100,"n/a")),"n/a")</f>
        <v>n/a</v>
      </c>
      <c r="C43" s="17" t="str">
        <f>IFERROR(IF(OR(INDEX('18. HPI'!$A$4:$ZZ$50,MATCH($A43,'18. HPI'!$A$4:$A$50,0),MATCH('20. Chg in HPI'!C$3,'18. HPI'!$A$3:$ZZ$3,0))="",INDEX('18. HPI'!$A$4:$ZZ$50,MATCH($A43,'18. HPI'!$A$4:$A$50,0),MATCH('20. Chg in HPI'!C$3-1,'18. HPI'!$A$3:$ZZ$3,0))=""),"n/a",IFERROR((INDEX('18. HPI'!$A$4:$ZZ$50,MATCH($A43,'18. HPI'!$A$4:$A$50,0),MATCH('20. Chg in HPI'!C$3,'18. HPI'!$A$3:$ZZ$3,0))-INDEX('18. HPI'!$A$4:$ZZ$50,MATCH($A43,'18. HPI'!$A$4:$A$50,0),MATCH('20. Chg in HPI'!C$3-1,'18. HPI'!$A$3:$ZZ$3,0)))/INDEX('18. HPI'!$A$4:$ZZ$50,MATCH($A43,'18. HPI'!$A$4:$A$50,0),MATCH('20. Chg in HPI'!C$3-1,'18. HPI'!$A$3:$ZZ$3,0))*100,"n/a")),"n/a")</f>
        <v>n/a</v>
      </c>
      <c r="D43" s="17" t="str">
        <f>IFERROR(IF(OR(INDEX('18. HPI'!$A$4:$ZZ$50,MATCH($A43,'18. HPI'!$A$4:$A$50,0),MATCH('20. Chg in HPI'!D$3,'18. HPI'!$A$3:$ZZ$3,0))="",INDEX('18. HPI'!$A$4:$ZZ$50,MATCH($A43,'18. HPI'!$A$4:$A$50,0),MATCH('20. Chg in HPI'!D$3-1,'18. HPI'!$A$3:$ZZ$3,0))=""),"n/a",IFERROR((INDEX('18. HPI'!$A$4:$ZZ$50,MATCH($A43,'18. HPI'!$A$4:$A$50,0),MATCH('20. Chg in HPI'!D$3,'18. HPI'!$A$3:$ZZ$3,0))-INDEX('18. HPI'!$A$4:$ZZ$50,MATCH($A43,'18. HPI'!$A$4:$A$50,0),MATCH('20. Chg in HPI'!D$3-1,'18. HPI'!$A$3:$ZZ$3,0)))/INDEX('18. HPI'!$A$4:$ZZ$50,MATCH($A43,'18. HPI'!$A$4:$A$50,0),MATCH('20. Chg in HPI'!D$3-1,'18. HPI'!$A$3:$ZZ$3,0))*100,"n/a")),"n/a")</f>
        <v>n/a</v>
      </c>
      <c r="E43" s="17" t="str">
        <f>IFERROR(IF(OR(INDEX('18. HPI'!$A$4:$ZZ$50,MATCH($A43,'18. HPI'!$A$4:$A$50,0),MATCH('20. Chg in HPI'!E$3,'18. HPI'!$A$3:$ZZ$3,0))="",INDEX('18. HPI'!$A$4:$ZZ$50,MATCH($A43,'18. HPI'!$A$4:$A$50,0),MATCH('20. Chg in HPI'!E$3-1,'18. HPI'!$A$3:$ZZ$3,0))=""),"n/a",IFERROR((INDEX('18. HPI'!$A$4:$ZZ$50,MATCH($A43,'18. HPI'!$A$4:$A$50,0),MATCH('20. Chg in HPI'!E$3,'18. HPI'!$A$3:$ZZ$3,0))-INDEX('18. HPI'!$A$4:$ZZ$50,MATCH($A43,'18. HPI'!$A$4:$A$50,0),MATCH('20. Chg in HPI'!E$3-1,'18. HPI'!$A$3:$ZZ$3,0)))/INDEX('18. HPI'!$A$4:$ZZ$50,MATCH($A43,'18. HPI'!$A$4:$A$50,0),MATCH('20. Chg in HPI'!E$3-1,'18. HPI'!$A$3:$ZZ$3,0))*100,"n/a")),"n/a")</f>
        <v>n/a</v>
      </c>
      <c r="F43" s="17" t="str">
        <f>IFERROR(IF(OR(INDEX('18. HPI'!$A$4:$ZZ$50,MATCH($A43,'18. HPI'!$A$4:$A$50,0),MATCH('20. Chg in HPI'!F$3,'18. HPI'!$A$3:$ZZ$3,0))="",INDEX('18. HPI'!$A$4:$ZZ$50,MATCH($A43,'18. HPI'!$A$4:$A$50,0),MATCH('20. Chg in HPI'!F$3-1,'18. HPI'!$A$3:$ZZ$3,0))=""),"n/a",IFERROR((INDEX('18. HPI'!$A$4:$ZZ$50,MATCH($A43,'18. HPI'!$A$4:$A$50,0),MATCH('20. Chg in HPI'!F$3,'18. HPI'!$A$3:$ZZ$3,0))-INDEX('18. HPI'!$A$4:$ZZ$50,MATCH($A43,'18. HPI'!$A$4:$A$50,0),MATCH('20. Chg in HPI'!F$3-1,'18. HPI'!$A$3:$ZZ$3,0)))/INDEX('18. HPI'!$A$4:$ZZ$50,MATCH($A43,'18. HPI'!$A$4:$A$50,0),MATCH('20. Chg in HPI'!F$3-1,'18. HPI'!$A$3:$ZZ$3,0))*100,"n/a")),"n/a")</f>
        <v>n/a</v>
      </c>
      <c r="G43" s="17" t="str">
        <f>IFERROR(IF(OR(INDEX('18. HPI'!$A$4:$ZZ$50,MATCH($A43,'18. HPI'!$A$4:$A$50,0),MATCH('20. Chg in HPI'!G$3,'18. HPI'!$A$3:$ZZ$3,0))="",INDEX('18. HPI'!$A$4:$ZZ$50,MATCH($A43,'18. HPI'!$A$4:$A$50,0),MATCH('20. Chg in HPI'!G$3-1,'18. HPI'!$A$3:$ZZ$3,0))=""),"n/a",IFERROR((INDEX('18. HPI'!$A$4:$ZZ$50,MATCH($A43,'18. HPI'!$A$4:$A$50,0),MATCH('20. Chg in HPI'!G$3,'18. HPI'!$A$3:$ZZ$3,0))-INDEX('18. HPI'!$A$4:$ZZ$50,MATCH($A43,'18. HPI'!$A$4:$A$50,0),MATCH('20. Chg in HPI'!G$3-1,'18. HPI'!$A$3:$ZZ$3,0)))/INDEX('18. HPI'!$A$4:$ZZ$50,MATCH($A43,'18. HPI'!$A$4:$A$50,0),MATCH('20. Chg in HPI'!G$3-1,'18. HPI'!$A$3:$ZZ$3,0))*100,"n/a")),"n/a")</f>
        <v>n/a</v>
      </c>
      <c r="H43" s="17" t="str">
        <f>IFERROR(IF(OR(INDEX('18. HPI'!$A$4:$ZZ$50,MATCH($A43,'18. HPI'!$A$4:$A$50,0),MATCH('20. Chg in HPI'!H$3,'18. HPI'!$A$3:$ZZ$3,0))="",INDEX('18. HPI'!$A$4:$ZZ$50,MATCH($A43,'18. HPI'!$A$4:$A$50,0),MATCH('20. Chg in HPI'!H$3-1,'18. HPI'!$A$3:$ZZ$3,0))=""),"n/a",IFERROR((INDEX('18. HPI'!$A$4:$ZZ$50,MATCH($A43,'18. HPI'!$A$4:$A$50,0),MATCH('20. Chg in HPI'!H$3,'18. HPI'!$A$3:$ZZ$3,0))-INDEX('18. HPI'!$A$4:$ZZ$50,MATCH($A43,'18. HPI'!$A$4:$A$50,0),MATCH('20. Chg in HPI'!H$3-1,'18. HPI'!$A$3:$ZZ$3,0)))/INDEX('18. HPI'!$A$4:$ZZ$50,MATCH($A43,'18. HPI'!$A$4:$A$50,0),MATCH('20. Chg in HPI'!H$3-1,'18. HPI'!$A$3:$ZZ$3,0))*100,"n/a")),"n/a")</f>
        <v>n/a</v>
      </c>
      <c r="I43" s="17">
        <v>-5.39048559775682</v>
      </c>
      <c r="J43" s="17">
        <v>1.03730771497615</v>
      </c>
      <c r="K43" s="17">
        <v>-0.47166273614390197</v>
      </c>
      <c r="L43" s="17">
        <v>-1.18307028927867</v>
      </c>
      <c r="M43" s="17">
        <v>1.6488451305688601</v>
      </c>
      <c r="N43" s="17">
        <v>-0.34842624699918201</v>
      </c>
      <c r="O43" s="17">
        <v>0.47762442492679902</v>
      </c>
      <c r="P43" s="17">
        <v>1.09972444451844</v>
      </c>
      <c r="Q43" s="17">
        <v>0.58381778465046297</v>
      </c>
      <c r="R43" s="17">
        <v>0.93245245946510402</v>
      </c>
      <c r="S43" s="17">
        <v>-0.30821639853010302</v>
      </c>
      <c r="T43" s="17">
        <v>-0.48083963876012897</v>
      </c>
      <c r="U43" s="17">
        <v>5.2275879735230601</v>
      </c>
      <c r="V43" s="17">
        <v>6.2533502825724101</v>
      </c>
      <c r="W43" s="17">
        <v>3.0575132666187201</v>
      </c>
      <c r="X43" s="17">
        <v>5.1416236252535201</v>
      </c>
      <c r="Y43" s="17">
        <f>IFERROR(IF(OR(INDEX('18. HPI'!$A$4:$ZZ$50,MATCH($A43,'18. HPI'!$A$4:$A$50,0),MATCH('20. Chg in HPI'!Y$3,'18. HPI'!$A$3:$ZZ$3,0))="",INDEX('18. HPI'!$A$4:$ZZ$50,MATCH($A43,'18. HPI'!$A$4:$A$50,0),MATCH('20. Chg in HPI'!Y$3-1,'18. HPI'!$A$3:$ZZ$3,0))=""),"n/a",IFERROR((INDEX('18. HPI'!$A$4:$ZZ$50,MATCH($A43,'18. HPI'!$A$4:$A$50,0),MATCH('20. Chg in HPI'!Y$3,'18. HPI'!$A$3:$ZZ$3,0))-INDEX('18. HPI'!$A$4:$ZZ$50,MATCH($A43,'18. HPI'!$A$4:$A$50,0),MATCH('20. Chg in HPI'!Y$3-1,'18. HPI'!$A$3:$ZZ$3,0)))/INDEX('18. HPI'!$A$4:$ZZ$50,MATCH($A43,'18. HPI'!$A$4:$A$50,0),MATCH('20. Chg in HPI'!Y$3-1,'18. HPI'!$A$3:$ZZ$3,0))*100,"n/a")),"n/a")</f>
        <v>-11.760355029585794</v>
      </c>
    </row>
    <row r="44" spans="1:25" ht="15" customHeight="1" x14ac:dyDescent="0.25">
      <c r="A44" s="7" t="s">
        <v>69</v>
      </c>
      <c r="B44" s="17">
        <v>23.877145591912999</v>
      </c>
      <c r="C44" s="17">
        <v>18.7649990527512</v>
      </c>
      <c r="D44" s="17">
        <v>21.272795795264798</v>
      </c>
      <c r="E44" s="17">
        <v>20.4075159983765</v>
      </c>
      <c r="F44" s="17">
        <v>35.833456796461299</v>
      </c>
      <c r="G44" s="17">
        <v>32.6282199939686</v>
      </c>
      <c r="H44" s="17">
        <v>17.434999999999999</v>
      </c>
      <c r="I44" s="17">
        <v>-4.4826559373270403</v>
      </c>
      <c r="J44" s="17">
        <v>-1.6345049691322</v>
      </c>
      <c r="K44" s="17">
        <v>6.9956354592693701</v>
      </c>
      <c r="L44" s="17">
        <v>12.9033812394102</v>
      </c>
      <c r="M44" s="17">
        <v>7.2688056893251902</v>
      </c>
      <c r="N44" s="17">
        <v>5.9044932366509499</v>
      </c>
      <c r="O44" s="17">
        <v>0.36654911835095799</v>
      </c>
      <c r="P44" s="17">
        <v>-2.69330954770329</v>
      </c>
      <c r="Q44" s="17">
        <v>-0.96511135325509601</v>
      </c>
      <c r="R44" s="17">
        <v>2.9669895352551898</v>
      </c>
      <c r="S44" s="17">
        <v>5.8625361590241596</v>
      </c>
      <c r="T44" s="17">
        <v>7.2763243703938096</v>
      </c>
      <c r="U44" s="17">
        <v>21.6</v>
      </c>
      <c r="V44" s="17">
        <v>22.824520039974299</v>
      </c>
      <c r="W44" s="17">
        <v>7.8166043003678496</v>
      </c>
      <c r="X44" s="17">
        <v>9.1818987745970109</v>
      </c>
      <c r="Y44" s="17">
        <f>IFERROR(IF(OR(INDEX('18. HPI'!$A$4:$ZZ$50,MATCH($A44,'18. HPI'!$A$4:$A$50,0),MATCH('20. Chg in HPI'!Y$3,'18. HPI'!$A$3:$ZZ$3,0))="",INDEX('18. HPI'!$A$4:$ZZ$50,MATCH($A44,'18. HPI'!$A$4:$A$50,0),MATCH('20. Chg in HPI'!Y$3-1,'18. HPI'!$A$3:$ZZ$3,0))=""),"n/a",IFERROR((INDEX('18. HPI'!$A$4:$ZZ$50,MATCH($A44,'18. HPI'!$A$4:$A$50,0),MATCH('20. Chg in HPI'!Y$3,'18. HPI'!$A$3:$ZZ$3,0))-INDEX('18. HPI'!$A$4:$ZZ$50,MATCH($A44,'18. HPI'!$A$4:$A$50,0),MATCH('20. Chg in HPI'!Y$3-1,'18. HPI'!$A$3:$ZZ$3,0)))/INDEX('18. HPI'!$A$4:$ZZ$50,MATCH($A44,'18. HPI'!$A$4:$A$50,0),MATCH('20. Chg in HPI'!Y$3-1,'18. HPI'!$A$3:$ZZ$3,0))*100,"n/a")),"n/a")</f>
        <v>6.7387538497669404</v>
      </c>
    </row>
    <row r="45" spans="1:25" ht="15" customHeight="1" x14ac:dyDescent="0.25">
      <c r="A45" s="7" t="s">
        <v>70</v>
      </c>
      <c r="B45" s="17">
        <f>IFERROR(IF(OR(INDEX('18. HPI'!$A$4:$ZZ$50,MATCH($A45,'18. HPI'!$A$4:$A$50,0),MATCH('20. Chg in HPI'!B$3,'18. HPI'!$A$3:$ZZ$3,0))="",INDEX('18. HPI'!$A$4:$ZZ$50,MATCH($A45,'18. HPI'!$A$4:$A$50,0),MATCH('20. Chg in HPI'!B$3-1,'18. HPI'!$A$3:$ZZ$3,0))=""),"n/a",IFERROR((INDEX('18. HPI'!$A$4:$ZZ$50,MATCH($A45,'18. HPI'!$A$4:$A$50,0),MATCH('20. Chg in HPI'!B$3,'18. HPI'!$A$3:$ZZ$3,0))-INDEX('18. HPI'!$A$4:$ZZ$50,MATCH($A45,'18. HPI'!$A$4:$A$50,0),MATCH('20. Chg in HPI'!B$3-1,'18. HPI'!$A$3:$ZZ$3,0)))/INDEX('18. HPI'!$A$4:$ZZ$50,MATCH($A45,'18. HPI'!$A$4:$A$50,0),MATCH('20. Chg in HPI'!B$3-1,'18. HPI'!$A$3:$ZZ$3,0))*100,"n/a")),"n/a")</f>
        <v>-6.4909297052153994</v>
      </c>
      <c r="C45" s="17">
        <f>IFERROR(IF(OR(INDEX('18. HPI'!$A$4:$ZZ$50,MATCH($A45,'18. HPI'!$A$4:$A$50,0),MATCH('20. Chg in HPI'!C$3,'18. HPI'!$A$3:$ZZ$3,0))="",INDEX('18. HPI'!$A$4:$ZZ$50,MATCH($A45,'18. HPI'!$A$4:$A$50,0),MATCH('20. Chg in HPI'!C$3-1,'18. HPI'!$A$3:$ZZ$3,0))=""),"n/a",IFERROR((INDEX('18. HPI'!$A$4:$ZZ$50,MATCH($A45,'18. HPI'!$A$4:$A$50,0),MATCH('20. Chg in HPI'!C$3,'18. HPI'!$A$3:$ZZ$3,0))-INDEX('18. HPI'!$A$4:$ZZ$50,MATCH($A45,'18. HPI'!$A$4:$A$50,0),MATCH('20. Chg in HPI'!C$3-1,'18. HPI'!$A$3:$ZZ$3,0)))/INDEX('18. HPI'!$A$4:$ZZ$50,MATCH($A45,'18. HPI'!$A$4:$A$50,0),MATCH('20. Chg in HPI'!C$3-1,'18. HPI'!$A$3:$ZZ$3,0))*100,"n/a")),"n/a")</f>
        <v>-1.7884207335555533</v>
      </c>
      <c r="D45" s="17">
        <f>IFERROR(IF(OR(INDEX('18. HPI'!$A$4:$ZZ$50,MATCH($A45,'18. HPI'!$A$4:$A$50,0),MATCH('20. Chg in HPI'!D$3,'18. HPI'!$A$3:$ZZ$3,0))="",INDEX('18. HPI'!$A$4:$ZZ$50,MATCH($A45,'18. HPI'!$A$4:$A$50,0),MATCH('20. Chg in HPI'!D$3-1,'18. HPI'!$A$3:$ZZ$3,0))=""),"n/a",IFERROR((INDEX('18. HPI'!$A$4:$ZZ$50,MATCH($A45,'18. HPI'!$A$4:$A$50,0),MATCH('20. Chg in HPI'!D$3,'18. HPI'!$A$3:$ZZ$3,0))-INDEX('18. HPI'!$A$4:$ZZ$50,MATCH($A45,'18. HPI'!$A$4:$A$50,0),MATCH('20. Chg in HPI'!D$3-1,'18. HPI'!$A$3:$ZZ$3,0)))/INDEX('18. HPI'!$A$4:$ZZ$50,MATCH($A45,'18. HPI'!$A$4:$A$50,0),MATCH('20. Chg in HPI'!D$3-1,'18. HPI'!$A$3:$ZZ$3,0))*100,"n/a")),"n/a")</f>
        <v>-0.40123456790128137</v>
      </c>
      <c r="E45" s="17">
        <f>IFERROR(IF(OR(INDEX('18. HPI'!$A$4:$ZZ$50,MATCH($A45,'18. HPI'!$A$4:$A$50,0),MATCH('20. Chg in HPI'!E$3,'18. HPI'!$A$3:$ZZ$3,0))="",INDEX('18. HPI'!$A$4:$ZZ$50,MATCH($A45,'18. HPI'!$A$4:$A$50,0),MATCH('20. Chg in HPI'!E$3-1,'18. HPI'!$A$3:$ZZ$3,0))=""),"n/a",IFERROR((INDEX('18. HPI'!$A$4:$ZZ$50,MATCH($A45,'18. HPI'!$A$4:$A$50,0),MATCH('20. Chg in HPI'!E$3,'18. HPI'!$A$3:$ZZ$3,0))-INDEX('18. HPI'!$A$4:$ZZ$50,MATCH($A45,'18. HPI'!$A$4:$A$50,0),MATCH('20. Chg in HPI'!E$3-1,'18. HPI'!$A$3:$ZZ$3,0)))/INDEX('18. HPI'!$A$4:$ZZ$50,MATCH($A45,'18. HPI'!$A$4:$A$50,0),MATCH('20. Chg in HPI'!E$3-1,'18. HPI'!$A$3:$ZZ$3,0))*100,"n/a")),"n/a")</f>
        <v>2.8819336845367376</v>
      </c>
      <c r="F45" s="17">
        <v>7.1686746987951802</v>
      </c>
      <c r="G45" s="17">
        <v>23.580663293985399</v>
      </c>
      <c r="H45" s="17">
        <v>12.326586308846901</v>
      </c>
      <c r="I45" s="17">
        <v>-19.0119457380037</v>
      </c>
      <c r="J45" s="17">
        <v>32.875</v>
      </c>
      <c r="K45" s="17">
        <v>9.4637817497648307</v>
      </c>
      <c r="L45" s="17">
        <v>2.3375730491578</v>
      </c>
      <c r="M45" s="17">
        <v>3.1575411488075198</v>
      </c>
      <c r="N45" s="17">
        <v>-2.8655161185281699</v>
      </c>
      <c r="O45" s="17">
        <v>-3.8551793496480098</v>
      </c>
      <c r="P45" s="17">
        <v>-3.1206415620641499</v>
      </c>
      <c r="Q45" s="17">
        <v>-1.09771459420553</v>
      </c>
      <c r="R45" s="17">
        <v>8.8791848617176097</v>
      </c>
      <c r="S45" s="17">
        <v>2.6737967914438601</v>
      </c>
      <c r="T45" s="17">
        <f>IFERROR(IF(OR(INDEX('18. HPI'!$A$4:$ZZ$50,MATCH($A45,'18. HPI'!$A$4:$A$50,0),MATCH('20. Chg in HPI'!T$3,'18. HPI'!$A$3:$ZZ$3,0))="",INDEX('18. HPI'!$A$4:$ZZ$50,MATCH($A45,'18. HPI'!$A$4:$A$50,0),MATCH('20. Chg in HPI'!T$3-1,'18. HPI'!$A$3:$ZZ$3,0))=""),"n/a",IFERROR((INDEX('18. HPI'!$A$4:$ZZ$50,MATCH($A45,'18. HPI'!$A$4:$A$50,0),MATCH('20. Chg in HPI'!T$3,'18. HPI'!$A$3:$ZZ$3,0))-INDEX('18. HPI'!$A$4:$ZZ$50,MATCH($A45,'18. HPI'!$A$4:$A$50,0),MATCH('20. Chg in HPI'!T$3-1,'18. HPI'!$A$3:$ZZ$3,0)))/INDEX('18. HPI'!$A$4:$ZZ$50,MATCH($A45,'18. HPI'!$A$4:$A$50,0),MATCH('20. Chg in HPI'!T$3-1,'18. HPI'!$A$3:$ZZ$3,0))*100,"n/a")),"n/a")</f>
        <v>2.2135416666666536</v>
      </c>
      <c r="U45" s="17">
        <v>10.5732484076433</v>
      </c>
      <c r="V45" s="17">
        <v>8.6405529953917295</v>
      </c>
      <c r="W45" s="17">
        <v>6.8</v>
      </c>
      <c r="X45" s="17">
        <v>2.3040856935193599</v>
      </c>
      <c r="Y45" s="17">
        <f>IFERROR(IF(OR(INDEX('18. HPI'!$A$4:$ZZ$50,MATCH($A45,'18. HPI'!$A$4:$A$50,0),MATCH('20. Chg in HPI'!Y$3,'18. HPI'!$A$3:$ZZ$3,0))="",INDEX('18. HPI'!$A$4:$ZZ$50,MATCH($A45,'18. HPI'!$A$4:$A$50,0),MATCH('20. Chg in HPI'!Y$3-1,'18. HPI'!$A$3:$ZZ$3,0))=""),"n/a",IFERROR((INDEX('18. HPI'!$A$4:$ZZ$50,MATCH($A45,'18. HPI'!$A$4:$A$50,0),MATCH('20. Chg in HPI'!Y$3,'18. HPI'!$A$3:$ZZ$3,0))-INDEX('18. HPI'!$A$4:$ZZ$50,MATCH($A45,'18. HPI'!$A$4:$A$50,0),MATCH('20. Chg in HPI'!Y$3-1,'18. HPI'!$A$3:$ZZ$3,0)))/INDEX('18. HPI'!$A$4:$ZZ$50,MATCH($A45,'18. HPI'!$A$4:$A$50,0),MATCH('20. Chg in HPI'!Y$3-1,'18. HPI'!$A$3:$ZZ$3,0))*100,"n/a")),"n/a")</f>
        <v>11.575342465753428</v>
      </c>
    </row>
    <row r="46" spans="1:25" ht="15" customHeight="1" x14ac:dyDescent="0.25">
      <c r="A46" s="7" t="s">
        <v>71</v>
      </c>
      <c r="B46" s="17" t="str">
        <f>IFERROR(IF(OR(INDEX('18. HPI'!$A$4:$ZZ$50,MATCH($A46,'18. HPI'!$A$4:$A$50,0),MATCH('20. Chg in HPI'!B$3,'18. HPI'!$A$3:$ZZ$3,0))="",INDEX('18. HPI'!$A$4:$ZZ$50,MATCH($A46,'18. HPI'!$A$4:$A$50,0),MATCH('20. Chg in HPI'!B$3-1,'18. HPI'!$A$3:$ZZ$3,0))=""),"n/a",IFERROR((INDEX('18. HPI'!$A$4:$ZZ$50,MATCH($A46,'18. HPI'!$A$4:$A$50,0),MATCH('20. Chg in HPI'!B$3,'18. HPI'!$A$3:$ZZ$3,0))-INDEX('18. HPI'!$A$4:$ZZ$50,MATCH($A46,'18. HPI'!$A$4:$A$50,0),MATCH('20. Chg in HPI'!B$3-1,'18. HPI'!$A$3:$ZZ$3,0)))/INDEX('18. HPI'!$A$4:$ZZ$50,MATCH($A46,'18. HPI'!$A$4:$A$50,0),MATCH('20. Chg in HPI'!B$3-1,'18. HPI'!$A$3:$ZZ$3,0))*100,"n/a")),"n/a")</f>
        <v>n/a</v>
      </c>
      <c r="C46" s="17" t="str">
        <f>IFERROR(IF(OR(INDEX('18. HPI'!$A$4:$ZZ$50,MATCH($A46,'18. HPI'!$A$4:$A$50,0),MATCH('20. Chg in HPI'!C$3,'18. HPI'!$A$3:$ZZ$3,0))="",INDEX('18. HPI'!$A$4:$ZZ$50,MATCH($A46,'18. HPI'!$A$4:$A$50,0),MATCH('20. Chg in HPI'!C$3-1,'18. HPI'!$A$3:$ZZ$3,0))=""),"n/a",IFERROR((INDEX('18. HPI'!$A$4:$ZZ$50,MATCH($A46,'18. HPI'!$A$4:$A$50,0),MATCH('20. Chg in HPI'!C$3,'18. HPI'!$A$3:$ZZ$3,0))-INDEX('18. HPI'!$A$4:$ZZ$50,MATCH($A46,'18. HPI'!$A$4:$A$50,0),MATCH('20. Chg in HPI'!C$3-1,'18. HPI'!$A$3:$ZZ$3,0)))/INDEX('18. HPI'!$A$4:$ZZ$50,MATCH($A46,'18. HPI'!$A$4:$A$50,0),MATCH('20. Chg in HPI'!C$3-1,'18. HPI'!$A$3:$ZZ$3,0))*100,"n/a")),"n/a")</f>
        <v>n/a</v>
      </c>
      <c r="D46" s="17" t="str">
        <f>IFERROR(IF(OR(INDEX('18. HPI'!$A$4:$ZZ$50,MATCH($A46,'18. HPI'!$A$4:$A$50,0),MATCH('20. Chg in HPI'!D$3,'18. HPI'!$A$3:$ZZ$3,0))="",INDEX('18. HPI'!$A$4:$ZZ$50,MATCH($A46,'18. HPI'!$A$4:$A$50,0),MATCH('20. Chg in HPI'!D$3-1,'18. HPI'!$A$3:$ZZ$3,0))=""),"n/a",IFERROR((INDEX('18. HPI'!$A$4:$ZZ$50,MATCH($A46,'18. HPI'!$A$4:$A$50,0),MATCH('20. Chg in HPI'!D$3,'18. HPI'!$A$3:$ZZ$3,0))-INDEX('18. HPI'!$A$4:$ZZ$50,MATCH($A46,'18. HPI'!$A$4:$A$50,0),MATCH('20. Chg in HPI'!D$3-1,'18. HPI'!$A$3:$ZZ$3,0)))/INDEX('18. HPI'!$A$4:$ZZ$50,MATCH($A46,'18. HPI'!$A$4:$A$50,0),MATCH('20. Chg in HPI'!D$3-1,'18. HPI'!$A$3:$ZZ$3,0))*100,"n/a")),"n/a")</f>
        <v>n/a</v>
      </c>
      <c r="E46" s="17">
        <f>IFERROR(IF(OR(INDEX('18. HPI'!$A$4:$ZZ$50,MATCH($A46,'18. HPI'!$A$4:$A$50,0),MATCH('20. Chg in HPI'!E$3,'18. HPI'!$A$3:$ZZ$3,0))="",INDEX('18. HPI'!$A$4:$ZZ$50,MATCH($A46,'18. HPI'!$A$4:$A$50,0),MATCH('20. Chg in HPI'!E$3-1,'18. HPI'!$A$3:$ZZ$3,0))=""),"n/a",IFERROR((INDEX('18. HPI'!$A$4:$ZZ$50,MATCH($A46,'18. HPI'!$A$4:$A$50,0),MATCH('20. Chg in HPI'!E$3,'18. HPI'!$A$3:$ZZ$3,0))-INDEX('18. HPI'!$A$4:$ZZ$50,MATCH($A46,'18. HPI'!$A$4:$A$50,0),MATCH('20. Chg in HPI'!E$3-1,'18. HPI'!$A$3:$ZZ$3,0)))/INDEX('18. HPI'!$A$4:$ZZ$50,MATCH($A46,'18. HPI'!$A$4:$A$50,0),MATCH('20. Chg in HPI'!E$3-1,'18. HPI'!$A$3:$ZZ$3,0))*100,"n/a")),"n/a")</f>
        <v>3.7784098480925445</v>
      </c>
      <c r="F46" s="17">
        <v>11.576719485738799</v>
      </c>
      <c r="G46" s="17">
        <v>5.8144772659373896</v>
      </c>
      <c r="H46" s="17">
        <v>5.8632837795105504</v>
      </c>
      <c r="I46" s="17">
        <v>1.4943170762456099</v>
      </c>
      <c r="J46" s="17">
        <v>1.4576302469395399</v>
      </c>
      <c r="K46" s="17">
        <v>6.1364137477374401</v>
      </c>
      <c r="L46" s="17">
        <v>-1.4320390523209301</v>
      </c>
      <c r="M46" s="17">
        <v>0.30511279778128098</v>
      </c>
      <c r="N46" s="17">
        <v>1.7089318399418001</v>
      </c>
      <c r="O46" s="17">
        <v>3.5104732954164399</v>
      </c>
      <c r="P46" s="17">
        <v>0.71089012672902596</v>
      </c>
      <c r="Q46" s="17">
        <v>1.4775236120992901</v>
      </c>
      <c r="R46" s="17">
        <v>1.10132223274625</v>
      </c>
      <c r="S46" s="17">
        <v>-0.356440462759953</v>
      </c>
      <c r="T46" s="17">
        <f>IFERROR(IF(OR(INDEX('18. HPI'!$A$4:$ZZ$50,MATCH($A46,'18. HPI'!$A$4:$A$50,0),MATCH('20. Chg in HPI'!T$3,'18. HPI'!$A$3:$ZZ$3,0))="",INDEX('18. HPI'!$A$4:$ZZ$50,MATCH($A46,'18. HPI'!$A$4:$A$50,0),MATCH('20. Chg in HPI'!T$3-1,'18. HPI'!$A$3:$ZZ$3,0))=""),"n/a",IFERROR((INDEX('18. HPI'!$A$4:$ZZ$50,MATCH($A46,'18. HPI'!$A$4:$A$50,0),MATCH('20. Chg in HPI'!T$3,'18. HPI'!$A$3:$ZZ$3,0))-INDEX('18. HPI'!$A$4:$ZZ$50,MATCH($A46,'18. HPI'!$A$4:$A$50,0),MATCH('20. Chg in HPI'!T$3-1,'18. HPI'!$A$3:$ZZ$3,0)))/INDEX('18. HPI'!$A$4:$ZZ$50,MATCH($A46,'18. HPI'!$A$4:$A$50,0),MATCH('20. Chg in HPI'!T$3-1,'18. HPI'!$A$3:$ZZ$3,0))*100,"n/a")),"n/a")</f>
        <v>5.3623301802845464</v>
      </c>
      <c r="U46" s="17">
        <v>9.9280465401102305</v>
      </c>
      <c r="V46" s="17">
        <v>-4.6723765754473803</v>
      </c>
      <c r="W46" s="17">
        <v>-3.58479096190778</v>
      </c>
      <c r="X46" s="17">
        <v>0.18248175182481999</v>
      </c>
      <c r="Y46" s="17">
        <f>IFERROR(IF(OR(INDEX('18. HPI'!$A$4:$ZZ$50,MATCH($A46,'18. HPI'!$A$4:$A$50,0),MATCH('20. Chg in HPI'!Y$3,'18. HPI'!$A$3:$ZZ$3,0))="",INDEX('18. HPI'!$A$4:$ZZ$50,MATCH($A46,'18. HPI'!$A$4:$A$50,0),MATCH('20. Chg in HPI'!Y$3-1,'18. HPI'!$A$3:$ZZ$3,0))=""),"n/a",IFERROR((INDEX('18. HPI'!$A$4:$ZZ$50,MATCH($A46,'18. HPI'!$A$4:$A$50,0),MATCH('20. Chg in HPI'!Y$3,'18. HPI'!$A$3:$ZZ$3,0))-INDEX('18. HPI'!$A$4:$ZZ$50,MATCH($A46,'18. HPI'!$A$4:$A$50,0),MATCH('20. Chg in HPI'!Y$3-1,'18. HPI'!$A$3:$ZZ$3,0)))/INDEX('18. HPI'!$A$4:$ZZ$50,MATCH($A46,'18. HPI'!$A$4:$A$50,0),MATCH('20. Chg in HPI'!Y$3-1,'18. HPI'!$A$3:$ZZ$3,0))*100,"n/a")),"n/a")</f>
        <v>30.874316939890704</v>
      </c>
    </row>
    <row r="47" spans="1:25" ht="15.75" customHeight="1" x14ac:dyDescent="0.25">
      <c r="A47" s="7" t="s">
        <v>72</v>
      </c>
      <c r="B47" s="17" t="str">
        <f>IFERROR(IF(OR(INDEX('18. HPI'!$A$4:$ZZ$50,MATCH($A47,'18. HPI'!$A$4:$A$50,0),MATCH('20. Chg in HPI'!B$3,'18. HPI'!$A$3:$ZZ$3,0))="",INDEX('18. HPI'!$A$4:$ZZ$50,MATCH($A47,'18. HPI'!$A$4:$A$50,0),MATCH('20. Chg in HPI'!B$3-1,'18. HPI'!$A$3:$ZZ$3,0))=""),"n/a",IFERROR((INDEX('18. HPI'!$A$4:$ZZ$50,MATCH($A47,'18. HPI'!$A$4:$A$50,0),MATCH('20. Chg in HPI'!B$3,'18. HPI'!$A$3:$ZZ$3,0))-INDEX('18. HPI'!$A$4:$ZZ$50,MATCH($A47,'18. HPI'!$A$4:$A$50,0),MATCH('20. Chg in HPI'!B$3-1,'18. HPI'!$A$3:$ZZ$3,0)))/INDEX('18. HPI'!$A$4:$ZZ$50,MATCH($A47,'18. HPI'!$A$4:$A$50,0),MATCH('20. Chg in HPI'!B$3-1,'18. HPI'!$A$3:$ZZ$3,0))*100,"n/a")),"n/a")</f>
        <v>n/a</v>
      </c>
      <c r="C47" s="17" t="str">
        <f>IFERROR(IF(OR(INDEX('18. HPI'!$A$4:$ZZ$50,MATCH($A47,'18. HPI'!$A$4:$A$50,0),MATCH('20. Chg in HPI'!C$3,'18. HPI'!$A$3:$ZZ$3,0))="",INDEX('18. HPI'!$A$4:$ZZ$50,MATCH($A47,'18. HPI'!$A$4:$A$50,0),MATCH('20. Chg in HPI'!C$3-1,'18. HPI'!$A$3:$ZZ$3,0))=""),"n/a",IFERROR((INDEX('18. HPI'!$A$4:$ZZ$50,MATCH($A47,'18. HPI'!$A$4:$A$50,0),MATCH('20. Chg in HPI'!C$3,'18. HPI'!$A$3:$ZZ$3,0))-INDEX('18. HPI'!$A$4:$ZZ$50,MATCH($A47,'18. HPI'!$A$4:$A$50,0),MATCH('20. Chg in HPI'!C$3-1,'18. HPI'!$A$3:$ZZ$3,0)))/INDEX('18. HPI'!$A$4:$ZZ$50,MATCH($A47,'18. HPI'!$A$4:$A$50,0),MATCH('20. Chg in HPI'!C$3-1,'18. HPI'!$A$3:$ZZ$3,0))*100,"n/a")),"n/a")</f>
        <v>n/a</v>
      </c>
      <c r="D47" s="17" t="str">
        <f>IFERROR(IF(OR(INDEX('18. HPI'!$A$4:$ZZ$50,MATCH($A47,'18. HPI'!$A$4:$A$50,0),MATCH('20. Chg in HPI'!D$3,'18. HPI'!$A$3:$ZZ$3,0))="",INDEX('18. HPI'!$A$4:$ZZ$50,MATCH($A47,'18. HPI'!$A$4:$A$50,0),MATCH('20. Chg in HPI'!D$3-1,'18. HPI'!$A$3:$ZZ$3,0))=""),"n/a",IFERROR((INDEX('18. HPI'!$A$4:$ZZ$50,MATCH($A47,'18. HPI'!$A$4:$A$50,0),MATCH('20. Chg in HPI'!D$3,'18. HPI'!$A$3:$ZZ$3,0))-INDEX('18. HPI'!$A$4:$ZZ$50,MATCH($A47,'18. HPI'!$A$4:$A$50,0),MATCH('20. Chg in HPI'!D$3-1,'18. HPI'!$A$3:$ZZ$3,0)))/INDEX('18. HPI'!$A$4:$ZZ$50,MATCH($A47,'18. HPI'!$A$4:$A$50,0),MATCH('20. Chg in HPI'!D$3-1,'18. HPI'!$A$3:$ZZ$3,0))*100,"n/a")),"n/a")</f>
        <v>n/a</v>
      </c>
      <c r="E47" s="17" t="str">
        <f>IFERROR(IF(OR(INDEX('18. HPI'!$A$4:$ZZ$50,MATCH($A47,'18. HPI'!$A$4:$A$50,0),MATCH('20. Chg in HPI'!E$3,'18. HPI'!$A$3:$ZZ$3,0))="",INDEX('18. HPI'!$A$4:$ZZ$50,MATCH($A47,'18. HPI'!$A$4:$A$50,0),MATCH('20. Chg in HPI'!E$3-1,'18. HPI'!$A$3:$ZZ$3,0))=""),"n/a",IFERROR((INDEX('18. HPI'!$A$4:$ZZ$50,MATCH($A47,'18. HPI'!$A$4:$A$50,0),MATCH('20. Chg in HPI'!E$3,'18. HPI'!$A$3:$ZZ$3,0))-INDEX('18. HPI'!$A$4:$ZZ$50,MATCH($A47,'18. HPI'!$A$4:$A$50,0),MATCH('20. Chg in HPI'!E$3-1,'18. HPI'!$A$3:$ZZ$3,0)))/INDEX('18. HPI'!$A$4:$ZZ$50,MATCH($A47,'18. HPI'!$A$4:$A$50,0),MATCH('20. Chg in HPI'!E$3-1,'18. HPI'!$A$3:$ZZ$3,0))*100,"n/a")),"n/a")</f>
        <v>n/a</v>
      </c>
      <c r="F47" s="17" t="str">
        <f>IFERROR(IF(OR(INDEX('18. HPI'!$A$4:$ZZ$50,MATCH($A47,'18. HPI'!$A$4:$A$50,0),MATCH('20. Chg in HPI'!F$3,'18. HPI'!$A$3:$ZZ$3,0))="",INDEX('18. HPI'!$A$4:$ZZ$50,MATCH($A47,'18. HPI'!$A$4:$A$50,0),MATCH('20. Chg in HPI'!F$3-1,'18. HPI'!$A$3:$ZZ$3,0))=""),"n/a",IFERROR((INDEX('18. HPI'!$A$4:$ZZ$50,MATCH($A47,'18. HPI'!$A$4:$A$50,0),MATCH('20. Chg in HPI'!F$3,'18. HPI'!$A$3:$ZZ$3,0))-INDEX('18. HPI'!$A$4:$ZZ$50,MATCH($A47,'18. HPI'!$A$4:$A$50,0),MATCH('20. Chg in HPI'!F$3-1,'18. HPI'!$A$3:$ZZ$3,0)))/INDEX('18. HPI'!$A$4:$ZZ$50,MATCH($A47,'18. HPI'!$A$4:$A$50,0),MATCH('20. Chg in HPI'!F$3-1,'18. HPI'!$A$3:$ZZ$3,0))*100,"n/a")),"n/a")</f>
        <v>n/a</v>
      </c>
      <c r="G47" s="17" t="str">
        <f>IFERROR(IF(OR(INDEX('18. HPI'!$A$4:$ZZ$50,MATCH($A47,'18. HPI'!$A$4:$A$50,0),MATCH('20. Chg in HPI'!G$3,'18. HPI'!$A$3:$ZZ$3,0))="",INDEX('18. HPI'!$A$4:$ZZ$50,MATCH($A47,'18. HPI'!$A$4:$A$50,0),MATCH('20. Chg in HPI'!G$3-1,'18. HPI'!$A$3:$ZZ$3,0))=""),"n/a",IFERROR((INDEX('18. HPI'!$A$4:$ZZ$50,MATCH($A47,'18. HPI'!$A$4:$A$50,0),MATCH('20. Chg in HPI'!G$3,'18. HPI'!$A$3:$ZZ$3,0))-INDEX('18. HPI'!$A$4:$ZZ$50,MATCH($A47,'18. HPI'!$A$4:$A$50,0),MATCH('20. Chg in HPI'!G$3-1,'18. HPI'!$A$3:$ZZ$3,0)))/INDEX('18. HPI'!$A$4:$ZZ$50,MATCH($A47,'18. HPI'!$A$4:$A$50,0),MATCH('20. Chg in HPI'!G$3-1,'18. HPI'!$A$3:$ZZ$3,0))*100,"n/a")),"n/a")</f>
        <v>n/a</v>
      </c>
      <c r="H47" s="17" t="str">
        <f>IFERROR(IF(OR(INDEX('18. HPI'!$A$4:$ZZ$50,MATCH($A47,'18. HPI'!$A$4:$A$50,0),MATCH('20. Chg in HPI'!H$3,'18. HPI'!$A$3:$ZZ$3,0))="",INDEX('18. HPI'!$A$4:$ZZ$50,MATCH($A47,'18. HPI'!$A$4:$A$50,0),MATCH('20. Chg in HPI'!H$3-1,'18. HPI'!$A$3:$ZZ$3,0))=""),"n/a",IFERROR((INDEX('18. HPI'!$A$4:$ZZ$50,MATCH($A47,'18. HPI'!$A$4:$A$50,0),MATCH('20. Chg in HPI'!H$3,'18. HPI'!$A$3:$ZZ$3,0))-INDEX('18. HPI'!$A$4:$ZZ$50,MATCH($A47,'18. HPI'!$A$4:$A$50,0),MATCH('20. Chg in HPI'!H$3-1,'18. HPI'!$A$3:$ZZ$3,0)))/INDEX('18. HPI'!$A$4:$ZZ$50,MATCH($A47,'18. HPI'!$A$4:$A$50,0),MATCH('20. Chg in HPI'!H$3-1,'18. HPI'!$A$3:$ZZ$3,0))*100,"n/a")),"n/a")</f>
        <v>n/a</v>
      </c>
      <c r="I47" s="17" t="str">
        <f>IFERROR(IF(OR(INDEX('18. HPI'!$A$4:$ZZ$50,MATCH($A47,'18. HPI'!$A$4:$A$50,0),MATCH('20. Chg in HPI'!I$3,'18. HPI'!$A$3:$ZZ$3,0))="",INDEX('18. HPI'!$A$4:$ZZ$50,MATCH($A47,'18. HPI'!$A$4:$A$50,0),MATCH('20. Chg in HPI'!I$3-1,'18. HPI'!$A$3:$ZZ$3,0))=""),"n/a",IFERROR((INDEX('18. HPI'!$A$4:$ZZ$50,MATCH($A47,'18. HPI'!$A$4:$A$50,0),MATCH('20. Chg in HPI'!I$3,'18. HPI'!$A$3:$ZZ$3,0))-INDEX('18. HPI'!$A$4:$ZZ$50,MATCH($A47,'18. HPI'!$A$4:$A$50,0),MATCH('20. Chg in HPI'!I$3-1,'18. HPI'!$A$3:$ZZ$3,0)))/INDEX('18. HPI'!$A$4:$ZZ$50,MATCH($A47,'18. HPI'!$A$4:$A$50,0),MATCH('20. Chg in HPI'!I$3-1,'18. HPI'!$A$3:$ZZ$3,0))*100,"n/a")),"n/a")</f>
        <v>n/a</v>
      </c>
      <c r="J47" s="17" t="str">
        <f>IFERROR(IF(OR(INDEX('18. HPI'!$A$4:$ZZ$50,MATCH($A47,'18. HPI'!$A$4:$A$50,0),MATCH('20. Chg in HPI'!J$3,'18. HPI'!$A$3:$ZZ$3,0))="",INDEX('18. HPI'!$A$4:$ZZ$50,MATCH($A47,'18. HPI'!$A$4:$A$50,0),MATCH('20. Chg in HPI'!J$3-1,'18. HPI'!$A$3:$ZZ$3,0))=""),"n/a",IFERROR((INDEX('18. HPI'!$A$4:$ZZ$50,MATCH($A47,'18. HPI'!$A$4:$A$50,0),MATCH('20. Chg in HPI'!J$3,'18. HPI'!$A$3:$ZZ$3,0))-INDEX('18. HPI'!$A$4:$ZZ$50,MATCH($A47,'18. HPI'!$A$4:$A$50,0),MATCH('20. Chg in HPI'!J$3-1,'18. HPI'!$A$3:$ZZ$3,0)))/INDEX('18. HPI'!$A$4:$ZZ$50,MATCH($A47,'18. HPI'!$A$4:$A$50,0),MATCH('20. Chg in HPI'!J$3-1,'18. HPI'!$A$3:$ZZ$3,0))*100,"n/a")),"n/a")</f>
        <v>n/a</v>
      </c>
      <c r="K47" s="17">
        <v>6.4616663203822897</v>
      </c>
      <c r="L47" s="17">
        <v>10.0897736143638</v>
      </c>
      <c r="M47" s="17">
        <v>12.7459670271228</v>
      </c>
      <c r="N47" s="17">
        <v>15</v>
      </c>
      <c r="O47" s="17">
        <v>15.5318567131528</v>
      </c>
      <c r="P47" s="17">
        <v>12.189349112425999</v>
      </c>
      <c r="Q47" s="17">
        <v>9.0717299578058999</v>
      </c>
      <c r="R47" s="17">
        <v>4.4777562862669296</v>
      </c>
      <c r="S47" s="17">
        <v>9.9694529297417294</v>
      </c>
      <c r="T47" s="17">
        <v>30.387205387205402</v>
      </c>
      <c r="U47" s="17">
        <v>59.715945771465499</v>
      </c>
      <c r="V47" s="17">
        <v>167.86580436540001</v>
      </c>
      <c r="W47" s="17">
        <v>75.5394597857251</v>
      </c>
      <c r="X47" s="17">
        <v>25.0488137195908</v>
      </c>
      <c r="Y47" s="17">
        <f>IFERROR(IF(OR(INDEX('18. HPI'!$A$4:$ZZ$50,MATCH($A47,'18. HPI'!$A$4:$A$50,0),MATCH('20. Chg in HPI'!Y$3,'18. HPI'!$A$3:$ZZ$3,0))="",INDEX('18. HPI'!$A$4:$ZZ$50,MATCH($A47,'18. HPI'!$A$4:$A$50,0),MATCH('20. Chg in HPI'!Y$3-1,'18. HPI'!$A$3:$ZZ$3,0))=""),"n/a",IFERROR((INDEX('18. HPI'!$A$4:$ZZ$50,MATCH($A47,'18. HPI'!$A$4:$A$50,0),MATCH('20. Chg in HPI'!Y$3,'18. HPI'!$A$3:$ZZ$3,0))-INDEX('18. HPI'!$A$4:$ZZ$50,MATCH($A47,'18. HPI'!$A$4:$A$50,0),MATCH('20. Chg in HPI'!Y$3-1,'18. HPI'!$A$3:$ZZ$3,0)))/INDEX('18. HPI'!$A$4:$ZZ$50,MATCH($A47,'18. HPI'!$A$4:$A$50,0),MATCH('20. Chg in HPI'!Y$3-1,'18. HPI'!$A$3:$ZZ$3,0))*100,"n/a")),"n/a")</f>
        <v>31.773480566705199</v>
      </c>
    </row>
    <row r="48" spans="1:25" ht="15" customHeight="1" x14ac:dyDescent="0.25">
      <c r="A48" s="7" t="s">
        <v>67</v>
      </c>
      <c r="B48" s="17" t="str">
        <f>IFERROR(IF(OR(INDEX('18. HPI'!$A$4:$ZZ$50,MATCH($A48,'18. HPI'!$A$4:$A$50,0),MATCH('20. Chg in HPI'!B$3,'18. HPI'!$A$3:$ZZ$3,0))="",INDEX('18. HPI'!$A$4:$ZZ$50,MATCH($A48,'18. HPI'!$A$4:$A$50,0),MATCH('20. Chg in HPI'!B$3-1,'18. HPI'!$A$3:$ZZ$3,0))=""),"n/a",IFERROR((INDEX('18. HPI'!$A$4:$ZZ$50,MATCH($A48,'18. HPI'!$A$4:$A$50,0),MATCH('20. Chg in HPI'!B$3,'18. HPI'!$A$3:$ZZ$3,0))-INDEX('18. HPI'!$A$4:$ZZ$50,MATCH($A48,'18. HPI'!$A$4:$A$50,0),MATCH('20. Chg in HPI'!B$3-1,'18. HPI'!$A$3:$ZZ$3,0)))/INDEX('18. HPI'!$A$4:$ZZ$50,MATCH($A48,'18. HPI'!$A$4:$A$50,0),MATCH('20. Chg in HPI'!B$3-1,'18. HPI'!$A$3:$ZZ$3,0))*100,"n/a")),"n/a")</f>
        <v>n/a</v>
      </c>
      <c r="C48" s="17" t="str">
        <f>IFERROR(IF(OR(INDEX('18. HPI'!$A$4:$ZZ$50,MATCH($A48,'18. HPI'!$A$4:$A$50,0),MATCH('20. Chg in HPI'!C$3,'18. HPI'!$A$3:$ZZ$3,0))="",INDEX('18. HPI'!$A$4:$ZZ$50,MATCH($A48,'18. HPI'!$A$4:$A$50,0),MATCH('20. Chg in HPI'!C$3-1,'18. HPI'!$A$3:$ZZ$3,0))=""),"n/a",IFERROR((INDEX('18. HPI'!$A$4:$ZZ$50,MATCH($A48,'18. HPI'!$A$4:$A$50,0),MATCH('20. Chg in HPI'!C$3,'18. HPI'!$A$3:$ZZ$3,0))-INDEX('18. HPI'!$A$4:$ZZ$50,MATCH($A48,'18. HPI'!$A$4:$A$50,0),MATCH('20. Chg in HPI'!C$3-1,'18. HPI'!$A$3:$ZZ$3,0)))/INDEX('18. HPI'!$A$4:$ZZ$50,MATCH($A48,'18. HPI'!$A$4:$A$50,0),MATCH('20. Chg in HPI'!C$3-1,'18. HPI'!$A$3:$ZZ$3,0))*100,"n/a")),"n/a")</f>
        <v>n/a</v>
      </c>
      <c r="D48" s="17" t="str">
        <f>IFERROR(IF(OR(INDEX('18. HPI'!$A$4:$ZZ$50,MATCH($A48,'18. HPI'!$A$4:$A$50,0),MATCH('20. Chg in HPI'!D$3,'18. HPI'!$A$3:$ZZ$3,0))="",INDEX('18. HPI'!$A$4:$ZZ$50,MATCH($A48,'18. HPI'!$A$4:$A$50,0),MATCH('20. Chg in HPI'!D$3-1,'18. HPI'!$A$3:$ZZ$3,0))=""),"n/a",IFERROR((INDEX('18. HPI'!$A$4:$ZZ$50,MATCH($A48,'18. HPI'!$A$4:$A$50,0),MATCH('20. Chg in HPI'!D$3,'18. HPI'!$A$3:$ZZ$3,0))-INDEX('18. HPI'!$A$4:$ZZ$50,MATCH($A48,'18. HPI'!$A$4:$A$50,0),MATCH('20. Chg in HPI'!D$3-1,'18. HPI'!$A$3:$ZZ$3,0)))/INDEX('18. HPI'!$A$4:$ZZ$50,MATCH($A48,'18. HPI'!$A$4:$A$50,0),MATCH('20. Chg in HPI'!D$3-1,'18. HPI'!$A$3:$ZZ$3,0))*100,"n/a")),"n/a")</f>
        <v>n/a</v>
      </c>
      <c r="E48" s="17" t="str">
        <f>IFERROR(IF(OR(INDEX('18. HPI'!$A$4:$ZZ$50,MATCH($A48,'18. HPI'!$A$4:$A$50,0),MATCH('20. Chg in HPI'!E$3,'18. HPI'!$A$3:$ZZ$3,0))="",INDEX('18. HPI'!$A$4:$ZZ$50,MATCH($A48,'18. HPI'!$A$4:$A$50,0),MATCH('20. Chg in HPI'!E$3-1,'18. HPI'!$A$3:$ZZ$3,0))=""),"n/a",IFERROR((INDEX('18. HPI'!$A$4:$ZZ$50,MATCH($A48,'18. HPI'!$A$4:$A$50,0),MATCH('20. Chg in HPI'!E$3,'18. HPI'!$A$3:$ZZ$3,0))-INDEX('18. HPI'!$A$4:$ZZ$50,MATCH($A48,'18. HPI'!$A$4:$A$50,0),MATCH('20. Chg in HPI'!E$3-1,'18. HPI'!$A$3:$ZZ$3,0)))/INDEX('18. HPI'!$A$4:$ZZ$50,MATCH($A48,'18. HPI'!$A$4:$A$50,0),MATCH('20. Chg in HPI'!E$3-1,'18. HPI'!$A$3:$ZZ$3,0))*100,"n/a")),"n/a")</f>
        <v>n/a</v>
      </c>
      <c r="F48" s="17" t="str">
        <f>IFERROR(IF(OR(INDEX('18. HPI'!$A$4:$ZZ$50,MATCH($A48,'18. HPI'!$A$4:$A$50,0),MATCH('20. Chg in HPI'!F$3,'18. HPI'!$A$3:$ZZ$3,0))="",INDEX('18. HPI'!$A$4:$ZZ$50,MATCH($A48,'18. HPI'!$A$4:$A$50,0),MATCH('20. Chg in HPI'!F$3-1,'18. HPI'!$A$3:$ZZ$3,0))=""),"n/a",IFERROR((INDEX('18. HPI'!$A$4:$ZZ$50,MATCH($A48,'18. HPI'!$A$4:$A$50,0),MATCH('20. Chg in HPI'!F$3,'18. HPI'!$A$3:$ZZ$3,0))-INDEX('18. HPI'!$A$4:$ZZ$50,MATCH($A48,'18. HPI'!$A$4:$A$50,0),MATCH('20. Chg in HPI'!F$3-1,'18. HPI'!$A$3:$ZZ$3,0)))/INDEX('18. HPI'!$A$4:$ZZ$50,MATCH($A48,'18. HPI'!$A$4:$A$50,0),MATCH('20. Chg in HPI'!F$3-1,'18. HPI'!$A$3:$ZZ$3,0))*100,"n/a")),"n/a")</f>
        <v>n/a</v>
      </c>
      <c r="G48" s="17" t="str">
        <f>IFERROR(IF(OR(INDEX('18. HPI'!$A$4:$ZZ$50,MATCH($A48,'18. HPI'!$A$4:$A$50,0),MATCH('20. Chg in HPI'!G$3,'18. HPI'!$A$3:$ZZ$3,0))="",INDEX('18. HPI'!$A$4:$ZZ$50,MATCH($A48,'18. HPI'!$A$4:$A$50,0),MATCH('20. Chg in HPI'!G$3-1,'18. HPI'!$A$3:$ZZ$3,0))=""),"n/a",IFERROR((INDEX('18. HPI'!$A$4:$ZZ$50,MATCH($A48,'18. HPI'!$A$4:$A$50,0),MATCH('20. Chg in HPI'!G$3,'18. HPI'!$A$3:$ZZ$3,0))-INDEX('18. HPI'!$A$4:$ZZ$50,MATCH($A48,'18. HPI'!$A$4:$A$50,0),MATCH('20. Chg in HPI'!G$3-1,'18. HPI'!$A$3:$ZZ$3,0)))/INDEX('18. HPI'!$A$4:$ZZ$50,MATCH($A48,'18. HPI'!$A$4:$A$50,0),MATCH('20. Chg in HPI'!G$3-1,'18. HPI'!$A$3:$ZZ$3,0))*100,"n/a")),"n/a")</f>
        <v>n/a</v>
      </c>
      <c r="H48" s="17" t="str">
        <f>IFERROR(IF(OR(INDEX('18. HPI'!$A$4:$ZZ$50,MATCH($A48,'18. HPI'!$A$4:$A$50,0),MATCH('20. Chg in HPI'!H$3,'18. HPI'!$A$3:$ZZ$3,0))="",INDEX('18. HPI'!$A$4:$ZZ$50,MATCH($A48,'18. HPI'!$A$4:$A$50,0),MATCH('20. Chg in HPI'!H$3-1,'18. HPI'!$A$3:$ZZ$3,0))=""),"n/a",IFERROR((INDEX('18. HPI'!$A$4:$ZZ$50,MATCH($A48,'18. HPI'!$A$4:$A$50,0),MATCH('20. Chg in HPI'!H$3,'18. HPI'!$A$3:$ZZ$3,0))-INDEX('18. HPI'!$A$4:$ZZ$50,MATCH($A48,'18. HPI'!$A$4:$A$50,0),MATCH('20. Chg in HPI'!H$3-1,'18. HPI'!$A$3:$ZZ$3,0)))/INDEX('18. HPI'!$A$4:$ZZ$50,MATCH($A48,'18. HPI'!$A$4:$A$50,0),MATCH('20. Chg in HPI'!H$3-1,'18. HPI'!$A$3:$ZZ$3,0))*100,"n/a")),"n/a")</f>
        <v>n/a</v>
      </c>
      <c r="I48" s="17" t="str">
        <f>IFERROR(IF(OR(INDEX('18. HPI'!$A$4:$ZZ$50,MATCH($A48,'18. HPI'!$A$4:$A$50,0),MATCH('20. Chg in HPI'!I$3,'18. HPI'!$A$3:$ZZ$3,0))="",INDEX('18. HPI'!$A$4:$ZZ$50,MATCH($A48,'18. HPI'!$A$4:$A$50,0),MATCH('20. Chg in HPI'!I$3-1,'18. HPI'!$A$3:$ZZ$3,0))=""),"n/a",IFERROR((INDEX('18. HPI'!$A$4:$ZZ$50,MATCH($A48,'18. HPI'!$A$4:$A$50,0),MATCH('20. Chg in HPI'!I$3,'18. HPI'!$A$3:$ZZ$3,0))-INDEX('18. HPI'!$A$4:$ZZ$50,MATCH($A48,'18. HPI'!$A$4:$A$50,0),MATCH('20. Chg in HPI'!I$3-1,'18. HPI'!$A$3:$ZZ$3,0)))/INDEX('18. HPI'!$A$4:$ZZ$50,MATCH($A48,'18. HPI'!$A$4:$A$50,0),MATCH('20. Chg in HPI'!I$3-1,'18. HPI'!$A$3:$ZZ$3,0))*100,"n/a")),"n/a")</f>
        <v>n/a</v>
      </c>
      <c r="J48" s="17" t="str">
        <f>IFERROR(IF(OR(INDEX('18. HPI'!$A$4:$ZZ$50,MATCH($A48,'18. HPI'!$A$4:$A$50,0),MATCH('20. Chg in HPI'!J$3,'18. HPI'!$A$3:$ZZ$3,0))="",INDEX('18. HPI'!$A$4:$ZZ$50,MATCH($A48,'18. HPI'!$A$4:$A$50,0),MATCH('20. Chg in HPI'!J$3-1,'18. HPI'!$A$3:$ZZ$3,0))=""),"n/a",IFERROR((INDEX('18. HPI'!$A$4:$ZZ$50,MATCH($A48,'18. HPI'!$A$4:$A$50,0),MATCH('20. Chg in HPI'!J$3,'18. HPI'!$A$3:$ZZ$3,0))-INDEX('18. HPI'!$A$4:$ZZ$50,MATCH($A48,'18. HPI'!$A$4:$A$50,0),MATCH('20. Chg in HPI'!J$3-1,'18. HPI'!$A$3:$ZZ$3,0)))/INDEX('18. HPI'!$A$4:$ZZ$50,MATCH($A48,'18. HPI'!$A$4:$A$50,0),MATCH('20. Chg in HPI'!J$3-1,'18. HPI'!$A$3:$ZZ$3,0))*100,"n/a")),"n/a")</f>
        <v>n/a</v>
      </c>
      <c r="K48" s="17" t="str">
        <f>IFERROR(IF(OR(INDEX('18. HPI'!$A$4:$ZZ$50,MATCH($A48,'18. HPI'!$A$4:$A$50,0),MATCH('20. Chg in HPI'!K$3,'18. HPI'!$A$3:$ZZ$3,0))="",INDEX('18. HPI'!$A$4:$ZZ$50,MATCH($A48,'18. HPI'!$A$4:$A$50,0),MATCH('20. Chg in HPI'!K$3-1,'18. HPI'!$A$3:$ZZ$3,0))=""),"n/a",IFERROR((INDEX('18. HPI'!$A$4:$ZZ$50,MATCH($A48,'18. HPI'!$A$4:$A$50,0),MATCH('20. Chg in HPI'!K$3,'18. HPI'!$A$3:$ZZ$3,0))-INDEX('18. HPI'!$A$4:$ZZ$50,MATCH($A48,'18. HPI'!$A$4:$A$50,0),MATCH('20. Chg in HPI'!K$3-1,'18. HPI'!$A$3:$ZZ$3,0)))/INDEX('18. HPI'!$A$4:$ZZ$50,MATCH($A48,'18. HPI'!$A$4:$A$50,0),MATCH('20. Chg in HPI'!K$3-1,'18. HPI'!$A$3:$ZZ$3,0))*100,"n/a")),"n/a")</f>
        <v>n/a</v>
      </c>
      <c r="L48" s="17" t="str">
        <f>IFERROR(IF(OR(INDEX('18. HPI'!$A$4:$ZZ$50,MATCH($A48,'18. HPI'!$A$4:$A$50,0),MATCH('20. Chg in HPI'!L$3,'18. HPI'!$A$3:$ZZ$3,0))="",INDEX('18. HPI'!$A$4:$ZZ$50,MATCH($A48,'18. HPI'!$A$4:$A$50,0),MATCH('20. Chg in HPI'!L$3-1,'18. HPI'!$A$3:$ZZ$3,0))=""),"n/a",IFERROR((INDEX('18. HPI'!$A$4:$ZZ$50,MATCH($A48,'18. HPI'!$A$4:$A$50,0),MATCH('20. Chg in HPI'!L$3,'18. HPI'!$A$3:$ZZ$3,0))-INDEX('18. HPI'!$A$4:$ZZ$50,MATCH($A48,'18. HPI'!$A$4:$A$50,0),MATCH('20. Chg in HPI'!L$3-1,'18. HPI'!$A$3:$ZZ$3,0)))/INDEX('18. HPI'!$A$4:$ZZ$50,MATCH($A48,'18. HPI'!$A$4:$A$50,0),MATCH('20. Chg in HPI'!L$3-1,'18. HPI'!$A$3:$ZZ$3,0))*100,"n/a")),"n/a")</f>
        <v>n/a</v>
      </c>
      <c r="M48" s="17" t="str">
        <f>IFERROR(IF(OR(INDEX('18. HPI'!$A$4:$ZZ$50,MATCH($A48,'18. HPI'!$A$4:$A$50,0),MATCH('20. Chg in HPI'!M$3,'18. HPI'!$A$3:$ZZ$3,0))="",INDEX('18. HPI'!$A$4:$ZZ$50,MATCH($A48,'18. HPI'!$A$4:$A$50,0),MATCH('20. Chg in HPI'!M$3-1,'18. HPI'!$A$3:$ZZ$3,0))=""),"n/a",IFERROR((INDEX('18. HPI'!$A$4:$ZZ$50,MATCH($A48,'18. HPI'!$A$4:$A$50,0),MATCH('20. Chg in HPI'!M$3,'18. HPI'!$A$3:$ZZ$3,0))-INDEX('18. HPI'!$A$4:$ZZ$50,MATCH($A48,'18. HPI'!$A$4:$A$50,0),MATCH('20. Chg in HPI'!M$3-1,'18. HPI'!$A$3:$ZZ$3,0)))/INDEX('18. HPI'!$A$4:$ZZ$50,MATCH($A48,'18. HPI'!$A$4:$A$50,0),MATCH('20. Chg in HPI'!M$3-1,'18. HPI'!$A$3:$ZZ$3,0))*100,"n/a")),"n/a")</f>
        <v>n/a</v>
      </c>
      <c r="N48" s="17" t="str">
        <f>IFERROR(IF(OR(INDEX('18. HPI'!$A$4:$ZZ$50,MATCH($A48,'18. HPI'!$A$4:$A$50,0),MATCH('20. Chg in HPI'!N$3,'18. HPI'!$A$3:$ZZ$3,0))="",INDEX('18. HPI'!$A$4:$ZZ$50,MATCH($A48,'18. HPI'!$A$4:$A$50,0),MATCH('20. Chg in HPI'!N$3-1,'18. HPI'!$A$3:$ZZ$3,0))=""),"n/a",IFERROR((INDEX('18. HPI'!$A$4:$ZZ$50,MATCH($A48,'18. HPI'!$A$4:$A$50,0),MATCH('20. Chg in HPI'!N$3,'18. HPI'!$A$3:$ZZ$3,0))-INDEX('18. HPI'!$A$4:$ZZ$50,MATCH($A48,'18. HPI'!$A$4:$A$50,0),MATCH('20. Chg in HPI'!N$3-1,'18. HPI'!$A$3:$ZZ$3,0)))/INDEX('18. HPI'!$A$4:$ZZ$50,MATCH($A48,'18. HPI'!$A$4:$A$50,0),MATCH('20. Chg in HPI'!N$3-1,'18. HPI'!$A$3:$ZZ$3,0))*100,"n/a")),"n/a")</f>
        <v>n/a</v>
      </c>
      <c r="O48" s="17" t="str">
        <f>IFERROR(IF(OR(INDEX('18. HPI'!$A$4:$ZZ$50,MATCH($A48,'18. HPI'!$A$4:$A$50,0),MATCH('20. Chg in HPI'!O$3,'18. HPI'!$A$3:$ZZ$3,0))="",INDEX('18. HPI'!$A$4:$ZZ$50,MATCH($A48,'18. HPI'!$A$4:$A$50,0),MATCH('20. Chg in HPI'!O$3-1,'18. HPI'!$A$3:$ZZ$3,0))=""),"n/a",IFERROR((INDEX('18. HPI'!$A$4:$ZZ$50,MATCH($A48,'18. HPI'!$A$4:$A$50,0),MATCH('20. Chg in HPI'!O$3,'18. HPI'!$A$3:$ZZ$3,0))-INDEX('18. HPI'!$A$4:$ZZ$50,MATCH($A48,'18. HPI'!$A$4:$A$50,0),MATCH('20. Chg in HPI'!O$3-1,'18. HPI'!$A$3:$ZZ$3,0)))/INDEX('18. HPI'!$A$4:$ZZ$50,MATCH($A48,'18. HPI'!$A$4:$A$50,0),MATCH('20. Chg in HPI'!O$3-1,'18. HPI'!$A$3:$ZZ$3,0))*100,"n/a")),"n/a")</f>
        <v>n/a</v>
      </c>
      <c r="P48" s="17" t="str">
        <f>IFERROR(IF(OR(INDEX('18. HPI'!$A$4:$ZZ$50,MATCH($A48,'18. HPI'!$A$4:$A$50,0),MATCH('20. Chg in HPI'!P$3,'18. HPI'!$A$3:$ZZ$3,0))="",INDEX('18. HPI'!$A$4:$ZZ$50,MATCH($A48,'18. HPI'!$A$4:$A$50,0),MATCH('20. Chg in HPI'!P$3-1,'18. HPI'!$A$3:$ZZ$3,0))=""),"n/a",IFERROR((INDEX('18. HPI'!$A$4:$ZZ$50,MATCH($A48,'18. HPI'!$A$4:$A$50,0),MATCH('20. Chg in HPI'!P$3,'18. HPI'!$A$3:$ZZ$3,0))-INDEX('18. HPI'!$A$4:$ZZ$50,MATCH($A48,'18. HPI'!$A$4:$A$50,0),MATCH('20. Chg in HPI'!P$3-1,'18. HPI'!$A$3:$ZZ$3,0)))/INDEX('18. HPI'!$A$4:$ZZ$50,MATCH($A48,'18. HPI'!$A$4:$A$50,0),MATCH('20. Chg in HPI'!P$3-1,'18. HPI'!$A$3:$ZZ$3,0))*100,"n/a")),"n/a")</f>
        <v>n/a</v>
      </c>
      <c r="Q48" s="17" t="str">
        <f>IFERROR(IF(OR(INDEX('18. HPI'!$A$4:$ZZ$50,MATCH($A48,'18. HPI'!$A$4:$A$50,0),MATCH('20. Chg in HPI'!Q$3,'18. HPI'!$A$3:$ZZ$3,0))="",INDEX('18. HPI'!$A$4:$ZZ$50,MATCH($A48,'18. HPI'!$A$4:$A$50,0),MATCH('20. Chg in HPI'!Q$3-1,'18. HPI'!$A$3:$ZZ$3,0))=""),"n/a",IFERROR((INDEX('18. HPI'!$A$4:$ZZ$50,MATCH($A48,'18. HPI'!$A$4:$A$50,0),MATCH('20. Chg in HPI'!Q$3,'18. HPI'!$A$3:$ZZ$3,0))-INDEX('18. HPI'!$A$4:$ZZ$50,MATCH($A48,'18. HPI'!$A$4:$A$50,0),MATCH('20. Chg in HPI'!Q$3-1,'18. HPI'!$A$3:$ZZ$3,0)))/INDEX('18. HPI'!$A$4:$ZZ$50,MATCH($A48,'18. HPI'!$A$4:$A$50,0),MATCH('20. Chg in HPI'!Q$3-1,'18. HPI'!$A$3:$ZZ$3,0))*100,"n/a")),"n/a")</f>
        <v>n/a</v>
      </c>
      <c r="R48" s="17" t="str">
        <f>IFERROR(IF(OR(INDEX('18. HPI'!$A$4:$ZZ$50,MATCH($A48,'18. HPI'!$A$4:$A$50,0),MATCH('20. Chg in HPI'!R$3,'18. HPI'!$A$3:$ZZ$3,0))="",INDEX('18. HPI'!$A$4:$ZZ$50,MATCH($A48,'18. HPI'!$A$4:$A$50,0),MATCH('20. Chg in HPI'!R$3-1,'18. HPI'!$A$3:$ZZ$3,0))=""),"n/a",IFERROR((INDEX('18. HPI'!$A$4:$ZZ$50,MATCH($A48,'18. HPI'!$A$4:$A$50,0),MATCH('20. Chg in HPI'!R$3,'18. HPI'!$A$3:$ZZ$3,0))-INDEX('18. HPI'!$A$4:$ZZ$50,MATCH($A48,'18. HPI'!$A$4:$A$50,0),MATCH('20. Chg in HPI'!R$3-1,'18. HPI'!$A$3:$ZZ$3,0)))/INDEX('18. HPI'!$A$4:$ZZ$50,MATCH($A48,'18. HPI'!$A$4:$A$50,0),MATCH('20. Chg in HPI'!R$3-1,'18. HPI'!$A$3:$ZZ$3,0))*100,"n/a")),"n/a")</f>
        <v>n/a</v>
      </c>
      <c r="S48" s="17" t="str">
        <f>IFERROR(IF(OR(INDEX('18. HPI'!$A$4:$ZZ$50,MATCH($A48,'18. HPI'!$A$4:$A$50,0),MATCH('20. Chg in HPI'!S$3,'18. HPI'!$A$3:$ZZ$3,0))="",INDEX('18. HPI'!$A$4:$ZZ$50,MATCH($A48,'18. HPI'!$A$4:$A$50,0),MATCH('20. Chg in HPI'!S$3-1,'18. HPI'!$A$3:$ZZ$3,0))=""),"n/a",IFERROR((INDEX('18. HPI'!$A$4:$ZZ$50,MATCH($A48,'18. HPI'!$A$4:$A$50,0),MATCH('20. Chg in HPI'!S$3,'18. HPI'!$A$3:$ZZ$3,0))-INDEX('18. HPI'!$A$4:$ZZ$50,MATCH($A48,'18. HPI'!$A$4:$A$50,0),MATCH('20. Chg in HPI'!S$3-1,'18. HPI'!$A$3:$ZZ$3,0)))/INDEX('18. HPI'!$A$4:$ZZ$50,MATCH($A48,'18. HPI'!$A$4:$A$50,0),MATCH('20. Chg in HPI'!S$3-1,'18. HPI'!$A$3:$ZZ$3,0))*100,"n/a")),"n/a")</f>
        <v>n/a</v>
      </c>
      <c r="T48" s="17" t="str">
        <f>IFERROR(IF(OR(INDEX('18. HPI'!$A$4:$ZZ$50,MATCH($A48,'18. HPI'!$A$4:$A$50,0),MATCH('20. Chg in HPI'!T$3,'18. HPI'!$A$3:$ZZ$3,0))="",INDEX('18. HPI'!$A$4:$ZZ$50,MATCH($A48,'18. HPI'!$A$4:$A$50,0),MATCH('20. Chg in HPI'!T$3-1,'18. HPI'!$A$3:$ZZ$3,0))=""),"n/a",IFERROR((INDEX('18. HPI'!$A$4:$ZZ$50,MATCH($A48,'18. HPI'!$A$4:$A$50,0),MATCH('20. Chg in HPI'!T$3,'18. HPI'!$A$3:$ZZ$3,0))-INDEX('18. HPI'!$A$4:$ZZ$50,MATCH($A48,'18. HPI'!$A$4:$A$50,0),MATCH('20. Chg in HPI'!T$3-1,'18. HPI'!$A$3:$ZZ$3,0)))/INDEX('18. HPI'!$A$4:$ZZ$50,MATCH($A48,'18. HPI'!$A$4:$A$50,0),MATCH('20. Chg in HPI'!T$3-1,'18. HPI'!$A$3:$ZZ$3,0))*100,"n/a")),"n/a")</f>
        <v>n/a</v>
      </c>
      <c r="U48" s="17">
        <f>IFERROR(IF(OR(INDEX('18. HPI'!$A$4:$ZZ$50,MATCH($A48,'18. HPI'!$A$4:$A$50,0),MATCH('20. Chg in HPI'!U$3,'18. HPI'!$A$3:$ZZ$3,0))="",INDEX('18. HPI'!$A$4:$ZZ$50,MATCH($A48,'18. HPI'!$A$4:$A$50,0),MATCH('20. Chg in HPI'!U$3-1,'18. HPI'!$A$3:$ZZ$3,0))=""),"n/a",IFERROR((INDEX('18. HPI'!$A$4:$ZZ$50,MATCH($A48,'18. HPI'!$A$4:$A$50,0),MATCH('20. Chg in HPI'!U$3,'18. HPI'!$A$3:$ZZ$3,0))-INDEX('18. HPI'!$A$4:$ZZ$50,MATCH($A48,'18. HPI'!$A$4:$A$50,0),MATCH('20. Chg in HPI'!U$3-1,'18. HPI'!$A$3:$ZZ$3,0)))/INDEX('18. HPI'!$A$4:$ZZ$50,MATCH($A48,'18. HPI'!$A$4:$A$50,0),MATCH('20. Chg in HPI'!U$3-1,'18. HPI'!$A$3:$ZZ$3,0))*100,"n/a")),"n/a")</f>
        <v>12.67040050723873</v>
      </c>
      <c r="V48" s="17">
        <f>IFERROR(IF(OR(INDEX('18. HPI'!$A$4:$ZZ$50,MATCH($A48,'18. HPI'!$A$4:$A$50,0),MATCH('20. Chg in HPI'!V$3,'18. HPI'!$A$3:$ZZ$3,0))="",INDEX('18. HPI'!$A$4:$ZZ$50,MATCH($A48,'18. HPI'!$A$4:$A$50,0),MATCH('20. Chg in HPI'!V$3-1,'18. HPI'!$A$3:$ZZ$3,0))=""),"n/a",IFERROR((INDEX('18. HPI'!$A$4:$ZZ$50,MATCH($A48,'18. HPI'!$A$4:$A$50,0),MATCH('20. Chg in HPI'!V$3,'18. HPI'!$A$3:$ZZ$3,0))-INDEX('18. HPI'!$A$4:$ZZ$50,MATCH($A48,'18. HPI'!$A$4:$A$50,0),MATCH('20. Chg in HPI'!V$3-1,'18. HPI'!$A$3:$ZZ$3,0)))/INDEX('18. HPI'!$A$4:$ZZ$50,MATCH($A48,'18. HPI'!$A$4:$A$50,0),MATCH('20. Chg in HPI'!V$3-1,'18. HPI'!$A$3:$ZZ$3,0))*100,"n/a")),"n/a")</f>
        <v>8.886700431438749</v>
      </c>
      <c r="W48" s="17">
        <f>IFERROR(IF(OR(INDEX('18. HPI'!$A$4:$ZZ$50,MATCH($A48,'18. HPI'!$A$4:$A$50,0),MATCH('20. Chg in HPI'!W$3,'18. HPI'!$A$3:$ZZ$3,0))="",INDEX('18. HPI'!$A$4:$ZZ$50,MATCH($A48,'18. HPI'!$A$4:$A$50,0),MATCH('20. Chg in HPI'!W$3-1,'18. HPI'!$A$3:$ZZ$3,0))=""),"n/a",IFERROR((INDEX('18. HPI'!$A$4:$ZZ$50,MATCH($A48,'18. HPI'!$A$4:$A$50,0),MATCH('20. Chg in HPI'!W$3,'18. HPI'!$A$3:$ZZ$3,0))-INDEX('18. HPI'!$A$4:$ZZ$50,MATCH($A48,'18. HPI'!$A$4:$A$50,0),MATCH('20. Chg in HPI'!W$3-1,'18. HPI'!$A$3:$ZZ$3,0)))/INDEX('18. HPI'!$A$4:$ZZ$50,MATCH($A48,'18. HPI'!$A$4:$A$50,0),MATCH('20. Chg in HPI'!W$3-1,'18. HPI'!$A$3:$ZZ$3,0))*100,"n/a")),"n/a")</f>
        <v>-6.4731469916878419</v>
      </c>
      <c r="X48" s="17">
        <f>IFERROR(IF(OR(INDEX('18. HPI'!$A$4:$ZZ$50,MATCH($A48,'18. HPI'!$A$4:$A$50,0),MATCH('20. Chg in HPI'!X$3,'18. HPI'!$A$3:$ZZ$3,0))="",INDEX('18. HPI'!$A$4:$ZZ$50,MATCH($A48,'18. HPI'!$A$4:$A$50,0),MATCH('20. Chg in HPI'!X$3-1,'18. HPI'!$A$3:$ZZ$3,0))=""),"n/a",IFERROR((INDEX('18. HPI'!$A$4:$ZZ$50,MATCH($A48,'18. HPI'!$A$4:$A$50,0),MATCH('20. Chg in HPI'!X$3,'18. HPI'!$A$3:$ZZ$3,0))-INDEX('18. HPI'!$A$4:$ZZ$50,MATCH($A48,'18. HPI'!$A$4:$A$50,0),MATCH('20. Chg in HPI'!X$3-1,'18. HPI'!$A$3:$ZZ$3,0)))/INDEX('18. HPI'!$A$4:$ZZ$50,MATCH($A48,'18. HPI'!$A$4:$A$50,0),MATCH('20. Chg in HPI'!X$3-1,'18. HPI'!$A$3:$ZZ$3,0))*100,"n/a")),"n/a")</f>
        <v>-1.9893166328973997</v>
      </c>
      <c r="Y48" s="17">
        <v>-3.5</v>
      </c>
    </row>
    <row r="49" spans="1:25" ht="15" customHeight="1" thickBot="1" x14ac:dyDescent="0.3">
      <c r="A49" s="10" t="s">
        <v>73</v>
      </c>
      <c r="B49" s="20">
        <v>7.0612910743416197</v>
      </c>
      <c r="C49" s="20">
        <v>7.6699421605821296</v>
      </c>
      <c r="D49" s="20">
        <v>9.4586203410879701</v>
      </c>
      <c r="E49" s="20">
        <v>10.457921608464501</v>
      </c>
      <c r="F49" s="20">
        <v>5.9085588706017003</v>
      </c>
      <c r="G49" s="20">
        <v>4.1726342855195497E-2</v>
      </c>
      <c r="H49" s="20">
        <v>-8.0554616165031998</v>
      </c>
      <c r="I49" s="20">
        <v>-5.8579765582855199</v>
      </c>
      <c r="J49" s="20">
        <v>-3.01226786132887</v>
      </c>
      <c r="K49" s="20">
        <v>-4.1397553475756403</v>
      </c>
      <c r="L49" s="20">
        <v>2.9934164448802498</v>
      </c>
      <c r="M49" s="20">
        <v>7.2354373223441497</v>
      </c>
      <c r="N49" s="20">
        <v>5.2189683818027301</v>
      </c>
      <c r="O49" s="20">
        <v>5.49167088546566</v>
      </c>
      <c r="P49" s="20">
        <v>5.6319145711654199</v>
      </c>
      <c r="Q49" s="20">
        <v>6.1803332965456601</v>
      </c>
      <c r="R49" s="20">
        <v>6.1989398191456004</v>
      </c>
      <c r="S49" s="20">
        <v>5.08544248047449</v>
      </c>
      <c r="T49" s="20">
        <v>7.8588059979510101</v>
      </c>
      <c r="U49" s="20">
        <v>16.8243990052501</v>
      </c>
      <c r="V49" s="20">
        <v>13.865290978319599</v>
      </c>
      <c r="W49" s="20">
        <v>6.0915800718655797</v>
      </c>
      <c r="X49" s="20">
        <v>0.93681715179005998</v>
      </c>
      <c r="Y49" s="20">
        <f>IFERROR(IF(OR(INDEX('18. HPI'!$A$4:$ZZ$50,MATCH($A49,'18. HPI'!$A$4:$A$50,0),MATCH('20. Chg in HPI'!Y$3,'18. HPI'!$A$3:$ZZ$3,0))="",INDEX('18. HPI'!$A$4:$ZZ$50,MATCH($A49,'18. HPI'!$A$4:$A$50,0),MATCH('20. Chg in HPI'!Y$3-1,'18. HPI'!$A$3:$ZZ$3,0))=""),"n/a",IFERROR((INDEX('18. HPI'!$A$4:$ZZ$50,MATCH($A49,'18. HPI'!$A$4:$A$50,0),MATCH('20. Chg in HPI'!Y$3,'18. HPI'!$A$3:$ZZ$3,0))-INDEX('18. HPI'!$A$4:$ZZ$50,MATCH($A49,'18. HPI'!$A$4:$A$50,0),MATCH('20. Chg in HPI'!Y$3-1,'18. HPI'!$A$3:$ZZ$3,0)))/INDEX('18. HPI'!$A$4:$ZZ$50,MATCH($A49,'18. HPI'!$A$4:$A$50,0),MATCH('20. Chg in HPI'!Y$3-1,'18. HPI'!$A$3:$ZZ$3,0))*100,"n/a")),"n/a")</f>
        <v>22.617175212330913</v>
      </c>
    </row>
    <row r="50" spans="1:25" ht="15" customHeight="1" x14ac:dyDescent="0.25"/>
    <row r="51" spans="1:25" ht="15" customHeight="1" x14ac:dyDescent="0.25">
      <c r="A51" t="s">
        <v>344</v>
      </c>
    </row>
    <row r="52" spans="1:25" ht="15" customHeight="1" x14ac:dyDescent="0.25"/>
    <row r="53" spans="1:25" ht="15" customHeight="1" x14ac:dyDescent="0.25">
      <c r="A53" t="s">
        <v>75</v>
      </c>
    </row>
    <row r="54" spans="1:25" ht="15" customHeight="1" x14ac:dyDescent="0.25">
      <c r="A54" t="s">
        <v>345</v>
      </c>
    </row>
    <row r="55" spans="1:25" ht="15" customHeight="1" x14ac:dyDescent="0.25"/>
    <row r="56" spans="1:25" ht="15" customHeight="1" x14ac:dyDescent="0.25">
      <c r="A56" t="s">
        <v>88</v>
      </c>
    </row>
    <row r="57" spans="1:25" ht="15" customHeight="1" x14ac:dyDescent="0.25"/>
    <row r="58" spans="1:25" ht="15" customHeight="1" x14ac:dyDescent="0.25">
      <c r="A58" t="s">
        <v>89</v>
      </c>
    </row>
    <row r="59" spans="1:25" ht="15" customHeight="1" x14ac:dyDescent="0.25">
      <c r="A59" t="s">
        <v>346</v>
      </c>
    </row>
    <row r="61" spans="1:25" ht="15" customHeight="1" x14ac:dyDescent="0.25">
      <c r="A61" t="s">
        <v>91</v>
      </c>
    </row>
    <row r="62" spans="1:25" ht="15" customHeight="1" x14ac:dyDescent="0.25">
      <c r="A62" t="s">
        <v>347</v>
      </c>
    </row>
  </sheetData>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215F9A"/>
  </sheetPr>
  <dimension ref="A1:Z51"/>
  <sheetViews>
    <sheetView zoomScaleNormal="100" workbookViewId="0">
      <pane xSplit="1" topLeftCell="L1" activePane="topRight" state="frozen"/>
      <selection pane="topRight" activeCell="AE28" sqref="AE28"/>
    </sheetView>
  </sheetViews>
  <sheetFormatPr defaultColWidth="8.5703125" defaultRowHeight="15" x14ac:dyDescent="0.25"/>
  <sheetData>
    <row r="1" spans="1:26" ht="15" customHeight="1" x14ac:dyDescent="0.25">
      <c r="A1" s="1" t="s">
        <v>21</v>
      </c>
    </row>
    <row r="3" spans="1:26" ht="15.75" customHeight="1" thickBot="1" x14ac:dyDescent="0.3">
      <c r="B3" s="1">
        <v>2001</v>
      </c>
      <c r="C3" s="1">
        <v>2002</v>
      </c>
      <c r="D3" s="1">
        <v>2003</v>
      </c>
      <c r="E3" s="1">
        <v>2004</v>
      </c>
      <c r="F3" s="1">
        <v>2005</v>
      </c>
      <c r="G3" s="1">
        <v>2006</v>
      </c>
      <c r="H3" s="1">
        <v>2007</v>
      </c>
      <c r="I3" s="1">
        <v>2008</v>
      </c>
      <c r="J3" s="1">
        <v>2009</v>
      </c>
      <c r="K3" s="1">
        <v>2010</v>
      </c>
      <c r="L3" s="1">
        <v>2011</v>
      </c>
      <c r="M3" s="1">
        <v>2012</v>
      </c>
      <c r="N3" s="1">
        <v>2013</v>
      </c>
      <c r="O3" s="1">
        <v>2014</v>
      </c>
      <c r="P3" s="1">
        <v>2015</v>
      </c>
      <c r="Q3" s="1">
        <v>2016</v>
      </c>
      <c r="R3" s="1">
        <v>2017</v>
      </c>
      <c r="S3" s="1">
        <v>2018</v>
      </c>
      <c r="T3" s="1">
        <v>2019</v>
      </c>
      <c r="U3" s="1">
        <v>2020</v>
      </c>
      <c r="V3" s="1">
        <v>2021</v>
      </c>
      <c r="W3" s="1">
        <v>2022</v>
      </c>
      <c r="X3" s="1">
        <v>2023</v>
      </c>
      <c r="Y3" s="1">
        <v>2024</v>
      </c>
      <c r="Z3" s="1">
        <v>2025</v>
      </c>
    </row>
    <row r="4" spans="1:26" ht="15" customHeight="1" x14ac:dyDescent="0.25">
      <c r="A4" s="4" t="s">
        <v>31</v>
      </c>
      <c r="B4" s="15">
        <v>90.481852387843702</v>
      </c>
      <c r="C4" s="15">
        <v>89.127308781869701</v>
      </c>
      <c r="D4" s="15">
        <v>86.349185489390806</v>
      </c>
      <c r="E4" s="15">
        <v>81.710732673267302</v>
      </c>
      <c r="F4" s="15">
        <v>80.470439628483007</v>
      </c>
      <c r="G4" s="15">
        <v>80.074508875739596</v>
      </c>
      <c r="H4" s="15">
        <v>80.021378531073395</v>
      </c>
      <c r="I4" s="15">
        <v>78.387112328767103</v>
      </c>
      <c r="J4" s="15">
        <v>81.362713347921201</v>
      </c>
      <c r="K4" s="15">
        <v>85.583089430894304</v>
      </c>
      <c r="L4" s="15">
        <v>88.579514255543799</v>
      </c>
      <c r="M4" s="15">
        <v>91.439268664296605</v>
      </c>
      <c r="N4" s="15">
        <v>95.925835866261394</v>
      </c>
      <c r="O4" s="15">
        <v>96.598560867422407</v>
      </c>
      <c r="P4" s="15">
        <v>100</v>
      </c>
      <c r="Q4" s="15">
        <v>102.52138317757</v>
      </c>
      <c r="R4" s="15">
        <v>104.137235772358</v>
      </c>
      <c r="S4" s="15">
        <v>110.304224872232</v>
      </c>
      <c r="T4" s="15">
        <v>110.304224872232</v>
      </c>
      <c r="U4" s="15">
        <v>120.254259818731</v>
      </c>
      <c r="V4" s="15">
        <v>128.676800663075</v>
      </c>
      <c r="W4" s="15">
        <v>129.30774169466201</v>
      </c>
      <c r="X4" s="15">
        <v>117.02614742698201</v>
      </c>
      <c r="Y4" s="15">
        <v>105.618004579653</v>
      </c>
      <c r="Z4" s="15">
        <f>IFERROR(IF(OR(INDEX('18. HPI'!$A$4:$ZZ$50,MATCH($A4,'18. HPI'!$A$4:$A$50,0),MATCH('21. HPI Disp'!Z$3,'18. HPI'!$A$3:$ZZ$3,0))="",INDEX('28. Disp'!$A$4:$ZZ$42,MATCH($A4,'28. Disp'!$A$4:$A$42,0),MATCH('21. HPI Disp'!Z$3,'28. Disp'!$A$3:$ZZ$3,0))="",INDEX('18. HPI'!$A$4:$ZZ$50,MATCH($A4,'18. HPI'!$A$4:$A$50,0),MATCH(2015,'18. HPI'!$A$3:$ZZ$3,0))="",INDEX('28. Disp'!$A$4:$ZZ$42,MATCH($A4,'28. Disp'!$A$4:$A$42,0),MATCH(2015,'28. Disp'!$A$3:$ZZ$3,0))=""),"n/a",IFERROR((INDEX('18. HPI'!$A$4:$ZZ$50,MATCH($A4,'18. HPI'!$A$4:$A$50,0),MATCH('21. HPI Disp'!Z$3,'18. HPI'!$A$3:$ZZ$3,0))/INDEX('28. Disp'!$A$4:$ZZ$42,MATCH($A4,'28. Disp'!$A$4:$A$42,0),MATCH('21. HPI Disp'!Z$3,'28. Disp'!$A$3:$ZZ$3,0)))/(INDEX('18. HPI'!$A$4:$ZZ$50,MATCH($A4,'18. HPI'!$A$4:$A$50,0),MATCH(2015,'18. HPI'!$A$3:$ZZ$3,0))/INDEX('28. Disp'!$A$4:$ZZ$42,MATCH($A4,'28. Disp'!$A$4:$A$42,0),MATCH(2015,'28. Disp'!$A$3:$ZZ$3,0)))*100,"n/a")),"n/a")</f>
        <v>108.42606407286597</v>
      </c>
    </row>
    <row r="5" spans="1:26" ht="15" customHeight="1" x14ac:dyDescent="0.25">
      <c r="A5" s="7" t="s">
        <v>32</v>
      </c>
      <c r="B5" s="17">
        <v>60.529152546281999</v>
      </c>
      <c r="C5" s="17">
        <v>63.958361497521402</v>
      </c>
      <c r="D5" s="17">
        <v>67.518311772508895</v>
      </c>
      <c r="E5" s="17">
        <v>69.490161758995001</v>
      </c>
      <c r="F5" s="17">
        <v>87.063365797186407</v>
      </c>
      <c r="G5" s="17">
        <v>93.459066517514501</v>
      </c>
      <c r="H5" s="17">
        <v>97.509256524249906</v>
      </c>
      <c r="I5" s="17">
        <v>97.244097411551095</v>
      </c>
      <c r="J5" s="17">
        <v>96.660446893177905</v>
      </c>
      <c r="K5" s="17">
        <v>99.275471205043601</v>
      </c>
      <c r="L5" s="17">
        <v>100.228932395353</v>
      </c>
      <c r="M5" s="17">
        <v>101.406476878579</v>
      </c>
      <c r="N5" s="17">
        <v>101.876751094654</v>
      </c>
      <c r="O5" s="17">
        <v>102.20158003779299</v>
      </c>
      <c r="P5" s="17">
        <v>100</v>
      </c>
      <c r="Q5" s="17">
        <v>101.44656088146201</v>
      </c>
      <c r="R5" s="17">
        <v>101.745794574394</v>
      </c>
      <c r="S5" s="17">
        <v>103.917004523344</v>
      </c>
      <c r="T5" s="17">
        <v>103.917004523344</v>
      </c>
      <c r="U5" s="17">
        <v>103.2598139002</v>
      </c>
      <c r="V5" s="17">
        <v>106.88573557821201</v>
      </c>
      <c r="W5" s="17">
        <v>107.608295755847</v>
      </c>
      <c r="X5" s="17">
        <v>100.66523399349001</v>
      </c>
      <c r="Y5" s="17">
        <v>97.4468525900392</v>
      </c>
      <c r="Z5" s="17">
        <f>IFERROR(IF(OR(INDEX('18. HPI'!$A$4:$ZZ$50,MATCH($A5,'18. HPI'!$A$4:$A$50,0),MATCH('21. HPI Disp'!Z$3,'18. HPI'!$A$3:$ZZ$3,0))="",INDEX('28. Disp'!$A$4:$ZZ$42,MATCH($A5,'28. Disp'!$A$4:$A$42,0),MATCH('21. HPI Disp'!Z$3,'28. Disp'!$A$3:$ZZ$3,0))="",INDEX('18. HPI'!$A$4:$ZZ$50,MATCH($A5,'18. HPI'!$A$4:$A$50,0),MATCH(2015,'18. HPI'!$A$3:$ZZ$3,0))="",INDEX('28. Disp'!$A$4:$ZZ$42,MATCH($A5,'28. Disp'!$A$4:$A$42,0),MATCH(2015,'28. Disp'!$A$3:$ZZ$3,0))=""),"n/a",IFERROR((INDEX('18. HPI'!$A$4:$ZZ$50,MATCH($A5,'18. HPI'!$A$4:$A$50,0),MATCH('21. HPI Disp'!Z$3,'18. HPI'!$A$3:$ZZ$3,0))/INDEX('28. Disp'!$A$4:$ZZ$42,MATCH($A5,'28. Disp'!$A$4:$A$42,0),MATCH('21. HPI Disp'!Z$3,'28. Disp'!$A$3:$ZZ$3,0)))/(INDEX('18. HPI'!$A$4:$ZZ$50,MATCH($A5,'18. HPI'!$A$4:$A$50,0),MATCH(2015,'18. HPI'!$A$3:$ZZ$3,0))/INDEX('28. Disp'!$A$4:$ZZ$42,MATCH($A5,'28. Disp'!$A$4:$A$42,0),MATCH(2015,'28. Disp'!$A$3:$ZZ$3,0)))*100,"n/a")),"n/a")</f>
        <v>91.557174376739297</v>
      </c>
    </row>
    <row r="6" spans="1:26" ht="15" customHeight="1" x14ac:dyDescent="0.25">
      <c r="A6" s="7" t="s">
        <v>33</v>
      </c>
      <c r="B6" s="17">
        <v>95.300370646018195</v>
      </c>
      <c r="C6" s="17">
        <v>84.400445450789107</v>
      </c>
      <c r="D6" s="17">
        <v>90.754824727612601</v>
      </c>
      <c r="E6" s="17">
        <v>122.60751013252001</v>
      </c>
      <c r="F6" s="17">
        <v>149.27408163265301</v>
      </c>
      <c r="G6" s="17">
        <v>151.620210843374</v>
      </c>
      <c r="H6" s="17">
        <v>171.677671957672</v>
      </c>
      <c r="I6" s="17">
        <v>177.050065502184</v>
      </c>
      <c r="J6" s="17">
        <v>136.75038135593201</v>
      </c>
      <c r="K6" s="17">
        <v>120.796895833333</v>
      </c>
      <c r="L6" s="17">
        <v>106.58813229572</v>
      </c>
      <c r="M6" s="17">
        <v>104.154515503876</v>
      </c>
      <c r="N6" s="17">
        <v>100.308053435115</v>
      </c>
      <c r="O6" s="17">
        <v>100.975227272727</v>
      </c>
      <c r="P6" s="17">
        <v>100</v>
      </c>
      <c r="Q6" s="17">
        <v>102.172404181185</v>
      </c>
      <c r="R6" s="17">
        <v>103.791195537459</v>
      </c>
      <c r="S6" s="17">
        <f>IFERROR(IF(OR(INDEX('18. HPI'!$A$4:$ZZ$50,MATCH($A6,'18. HPI'!$A$4:$A$50,0),MATCH('21. HPI Disp'!S$3,'18. HPI'!$A$3:$ZZ$3,0))="",INDEX('28. Disp'!$A$4:$ZZ$42,MATCH($A6,'28. Disp'!$A$4:$A$42,0),MATCH('21. HPI Disp'!S$3,'28. Disp'!$A$3:$ZZ$3,0))="",INDEX('18. HPI'!$A$4:$ZZ$50,MATCH($A6,'18. HPI'!$A$4:$A$50,0),MATCH(2015,'18. HPI'!$A$3:$ZZ$3,0))="",INDEX('28. Disp'!$A$4:$ZZ$42,MATCH($A6,'28. Disp'!$A$4:$A$42,0),MATCH(2015,'28. Disp'!$A$3:$ZZ$3,0))=""),"n/a",IFERROR((INDEX('18. HPI'!$A$4:$ZZ$50,MATCH($A6,'18. HPI'!$A$4:$A$50,0),MATCH('21. HPI Disp'!S$3,'18. HPI'!$A$3:$ZZ$3,0))/INDEX('28. Disp'!$A$4:$ZZ$42,MATCH($A6,'28. Disp'!$A$4:$A$42,0),MATCH('21. HPI Disp'!S$3,'28. Disp'!$A$3:$ZZ$3,0)))/(INDEX('18. HPI'!$A$4:$ZZ$50,MATCH($A6,'18. HPI'!$A$4:$A$50,0),MATCH(2015,'18. HPI'!$A$3:$ZZ$3,0))/INDEX('28. Disp'!$A$4:$ZZ$42,MATCH($A6,'28. Disp'!$A$4:$A$42,0),MATCH(2015,'28. Disp'!$A$3:$ZZ$3,0)))*100,"n/a")),"n/a")</f>
        <v>99.459031005074394</v>
      </c>
      <c r="T6" s="17">
        <f>IFERROR(IF(OR(INDEX('18. HPI'!$A$4:$ZZ$50,MATCH($A6,'18. HPI'!$A$4:$A$50,0),MATCH('21. HPI Disp'!T$3,'18. HPI'!$A$3:$ZZ$3,0))="",INDEX('28. Disp'!$A$4:$ZZ$42,MATCH($A6,'28. Disp'!$A$4:$A$42,0),MATCH('21. HPI Disp'!T$3,'28. Disp'!$A$3:$ZZ$3,0))="",INDEX('18. HPI'!$A$4:$ZZ$50,MATCH($A6,'18. HPI'!$A$4:$A$50,0),MATCH(2015,'18. HPI'!$A$3:$ZZ$3,0))="",INDEX('28. Disp'!$A$4:$ZZ$42,MATCH($A6,'28. Disp'!$A$4:$A$42,0),MATCH(2015,'28. Disp'!$A$3:$ZZ$3,0))=""),"n/a",IFERROR((INDEX('18. HPI'!$A$4:$ZZ$50,MATCH($A6,'18. HPI'!$A$4:$A$50,0),MATCH('21. HPI Disp'!T$3,'18. HPI'!$A$3:$ZZ$3,0))/INDEX('28. Disp'!$A$4:$ZZ$42,MATCH($A6,'28. Disp'!$A$4:$A$42,0),MATCH('21. HPI Disp'!T$3,'28. Disp'!$A$3:$ZZ$3,0)))/(INDEX('18. HPI'!$A$4:$ZZ$50,MATCH($A6,'18. HPI'!$A$4:$A$50,0),MATCH(2015,'18. HPI'!$A$3:$ZZ$3,0))/INDEX('28. Disp'!$A$4:$ZZ$42,MATCH($A6,'28. Disp'!$A$4:$A$42,0),MATCH(2015,'28. Disp'!$A$3:$ZZ$3,0)))*100,"n/a")),"n/a")</f>
        <v>100.00719704380236</v>
      </c>
      <c r="U6" s="17">
        <f>IFERROR(IF(OR(INDEX('18. HPI'!$A$4:$ZZ$50,MATCH($A6,'18. HPI'!$A$4:$A$50,0),MATCH('21. HPI Disp'!U$3,'18. HPI'!$A$3:$ZZ$3,0))="",INDEX('28. Disp'!$A$4:$ZZ$42,MATCH($A6,'28. Disp'!$A$4:$A$42,0),MATCH('21. HPI Disp'!U$3,'28. Disp'!$A$3:$ZZ$3,0))="",INDEX('18. HPI'!$A$4:$ZZ$50,MATCH($A6,'18. HPI'!$A$4:$A$50,0),MATCH(2015,'18. HPI'!$A$3:$ZZ$3,0))="",INDEX('28. Disp'!$A$4:$ZZ$42,MATCH($A6,'28. Disp'!$A$4:$A$42,0),MATCH(2015,'28. Disp'!$A$3:$ZZ$3,0))=""),"n/a",IFERROR((INDEX('18. HPI'!$A$4:$ZZ$50,MATCH($A6,'18. HPI'!$A$4:$A$50,0),MATCH('21. HPI Disp'!U$3,'18. HPI'!$A$3:$ZZ$3,0))/INDEX('28. Disp'!$A$4:$ZZ$42,MATCH($A6,'28. Disp'!$A$4:$A$42,0),MATCH('21. HPI Disp'!U$3,'28. Disp'!$A$3:$ZZ$3,0)))/(INDEX('18. HPI'!$A$4:$ZZ$50,MATCH($A6,'18. HPI'!$A$4:$A$50,0),MATCH(2015,'18. HPI'!$A$3:$ZZ$3,0))/INDEX('28. Disp'!$A$4:$ZZ$42,MATCH($A6,'28. Disp'!$A$4:$A$42,0),MATCH(2015,'28. Disp'!$A$3:$ZZ$3,0)))*100,"n/a")),"n/a")</f>
        <v>102.38415620408516</v>
      </c>
      <c r="V6" s="17">
        <f>IFERROR(IF(OR(INDEX('18. HPI'!$A$4:$ZZ$50,MATCH($A6,'18. HPI'!$A$4:$A$50,0),MATCH('21. HPI Disp'!V$3,'18. HPI'!$A$3:$ZZ$3,0))="",INDEX('28. Disp'!$A$4:$ZZ$42,MATCH($A6,'28. Disp'!$A$4:$A$42,0),MATCH('21. HPI Disp'!V$3,'28. Disp'!$A$3:$ZZ$3,0))="",INDEX('18. HPI'!$A$4:$ZZ$50,MATCH($A6,'18. HPI'!$A$4:$A$50,0),MATCH(2015,'18. HPI'!$A$3:$ZZ$3,0))="",INDEX('28. Disp'!$A$4:$ZZ$42,MATCH($A6,'28. Disp'!$A$4:$A$42,0),MATCH(2015,'28. Disp'!$A$3:$ZZ$3,0))=""),"n/a",IFERROR((INDEX('18. HPI'!$A$4:$ZZ$50,MATCH($A6,'18. HPI'!$A$4:$A$50,0),MATCH('21. HPI Disp'!V$3,'18. HPI'!$A$3:$ZZ$3,0))/INDEX('28. Disp'!$A$4:$ZZ$42,MATCH($A6,'28. Disp'!$A$4:$A$42,0),MATCH('21. HPI Disp'!V$3,'28. Disp'!$A$3:$ZZ$3,0)))/(INDEX('18. HPI'!$A$4:$ZZ$50,MATCH($A6,'18. HPI'!$A$4:$A$50,0),MATCH(2015,'18. HPI'!$A$3:$ZZ$3,0))/INDEX('28. Disp'!$A$4:$ZZ$42,MATCH($A6,'28. Disp'!$A$4:$A$42,0),MATCH(2015,'28. Disp'!$A$3:$ZZ$3,0)))*100,"n/a")),"n/a")</f>
        <v>97.242042719158178</v>
      </c>
      <c r="W6" s="17">
        <f>IFERROR(IF(OR(INDEX('18. HPI'!$A$4:$ZZ$50,MATCH($A6,'18. HPI'!$A$4:$A$50,0),MATCH('21. HPI Disp'!W$3,'18. HPI'!$A$3:$ZZ$3,0))="",INDEX('28. Disp'!$A$4:$ZZ$42,MATCH($A6,'28. Disp'!$A$4:$A$42,0),MATCH('21. HPI Disp'!W$3,'28. Disp'!$A$3:$ZZ$3,0))="",INDEX('18. HPI'!$A$4:$ZZ$50,MATCH($A6,'18. HPI'!$A$4:$A$50,0),MATCH(2015,'18. HPI'!$A$3:$ZZ$3,0))="",INDEX('28. Disp'!$A$4:$ZZ$42,MATCH($A6,'28. Disp'!$A$4:$A$42,0),MATCH(2015,'28. Disp'!$A$3:$ZZ$3,0))=""),"n/a",IFERROR((INDEX('18. HPI'!$A$4:$ZZ$50,MATCH($A6,'18. HPI'!$A$4:$A$50,0),MATCH('21. HPI Disp'!W$3,'18. HPI'!$A$3:$ZZ$3,0))/INDEX('28. Disp'!$A$4:$ZZ$42,MATCH($A6,'28. Disp'!$A$4:$A$42,0),MATCH('21. HPI Disp'!W$3,'28. Disp'!$A$3:$ZZ$3,0)))/(INDEX('18. HPI'!$A$4:$ZZ$50,MATCH($A6,'18. HPI'!$A$4:$A$50,0),MATCH(2015,'18. HPI'!$A$3:$ZZ$3,0))/INDEX('28. Disp'!$A$4:$ZZ$42,MATCH($A6,'28. Disp'!$A$4:$A$42,0),MATCH(2015,'28. Disp'!$A$3:$ZZ$3,0)))*100,"n/a")),"n/a")</f>
        <v>93.6632010419859</v>
      </c>
      <c r="X6" s="17" t="str">
        <f>IFERROR(IF(OR(INDEX('18. HPI'!$A$4:$ZZ$50,MATCH($A6,'18. HPI'!$A$4:$A$50,0),MATCH('21. HPI Disp'!X$3,'18. HPI'!$A$3:$ZZ$3,0))="",INDEX('28. Disp'!$A$4:$ZZ$42,MATCH($A6,'28. Disp'!$A$4:$A$42,0),MATCH('21. HPI Disp'!X$3,'28. Disp'!$A$3:$ZZ$3,0))="",INDEX('18. HPI'!$A$4:$ZZ$50,MATCH($A6,'18. HPI'!$A$4:$A$50,0),MATCH(2015,'18. HPI'!$A$3:$ZZ$3,0))="",INDEX('28. Disp'!$A$4:$ZZ$42,MATCH($A6,'28. Disp'!$A$4:$A$42,0),MATCH(2015,'28. Disp'!$A$3:$ZZ$3,0))=""),"n/a",IFERROR((INDEX('18. HPI'!$A$4:$ZZ$50,MATCH($A6,'18. HPI'!$A$4:$A$50,0),MATCH('21. HPI Disp'!X$3,'18. HPI'!$A$3:$ZZ$3,0))/INDEX('28. Disp'!$A$4:$ZZ$42,MATCH($A6,'28. Disp'!$A$4:$A$42,0),MATCH('21. HPI Disp'!X$3,'28. Disp'!$A$3:$ZZ$3,0)))/(INDEX('18. HPI'!$A$4:$ZZ$50,MATCH($A6,'18. HPI'!$A$4:$A$50,0),MATCH(2015,'18. HPI'!$A$3:$ZZ$3,0))/INDEX('28. Disp'!$A$4:$ZZ$42,MATCH($A6,'28. Disp'!$A$4:$A$42,0),MATCH(2015,'28. Disp'!$A$3:$ZZ$3,0)))*100,"n/a")),"n/a")</f>
        <v>n/a</v>
      </c>
      <c r="Y6" s="17" t="str">
        <f>IFERROR(IF(OR(INDEX('18. HPI'!$A$4:$ZZ$50,MATCH($A6,'18. HPI'!$A$4:$A$50,0),MATCH('21. HPI Disp'!Y$3,'18. HPI'!$A$3:$ZZ$3,0))="",INDEX('28. Disp'!$A$4:$ZZ$42,MATCH($A6,'28. Disp'!$A$4:$A$42,0),MATCH('21. HPI Disp'!Y$3,'28. Disp'!$A$3:$ZZ$3,0))="",INDEX('18. HPI'!$A$4:$ZZ$50,MATCH($A6,'18. HPI'!$A$4:$A$50,0),MATCH(2015,'18. HPI'!$A$3:$ZZ$3,0))="",INDEX('28. Disp'!$A$4:$ZZ$42,MATCH($A6,'28. Disp'!$A$4:$A$42,0),MATCH(2015,'28. Disp'!$A$3:$ZZ$3,0))=""),"n/a",IFERROR((INDEX('18. HPI'!$A$4:$ZZ$50,MATCH($A6,'18. HPI'!$A$4:$A$50,0),MATCH('21. HPI Disp'!Y$3,'18. HPI'!$A$3:$ZZ$3,0))/INDEX('28. Disp'!$A$4:$ZZ$42,MATCH($A6,'28. Disp'!$A$4:$A$42,0),MATCH('21. HPI Disp'!Y$3,'28. Disp'!$A$3:$ZZ$3,0)))/(INDEX('18. HPI'!$A$4:$ZZ$50,MATCH($A6,'18. HPI'!$A$4:$A$50,0),MATCH(2015,'18. HPI'!$A$3:$ZZ$3,0))/INDEX('28. Disp'!$A$4:$ZZ$42,MATCH($A6,'28. Disp'!$A$4:$A$42,0),MATCH(2015,'28. Disp'!$A$3:$ZZ$3,0)))*100,"n/a")),"n/a")</f>
        <v>n/a</v>
      </c>
      <c r="Z6" s="17" t="str">
        <f>IFERROR(IF(OR(INDEX('18. HPI'!$A$4:$ZZ$50,MATCH($A6,'18. HPI'!$A$4:$A$50,0),MATCH('21. HPI Disp'!Z$3,'18. HPI'!$A$3:$ZZ$3,0))="",INDEX('28. Disp'!$A$4:$ZZ$42,MATCH($A6,'28. Disp'!$A$4:$A$42,0),MATCH('21. HPI Disp'!Z$3,'28. Disp'!$A$3:$ZZ$3,0))="",INDEX('18. HPI'!$A$4:$ZZ$50,MATCH($A6,'18. HPI'!$A$4:$A$50,0),MATCH(2015,'18. HPI'!$A$3:$ZZ$3,0))="",INDEX('28. Disp'!$A$4:$ZZ$42,MATCH($A6,'28. Disp'!$A$4:$A$42,0),MATCH(2015,'28. Disp'!$A$3:$ZZ$3,0))=""),"n/a",IFERROR((INDEX('18. HPI'!$A$4:$ZZ$50,MATCH($A6,'18. HPI'!$A$4:$A$50,0),MATCH('21. HPI Disp'!Z$3,'18. HPI'!$A$3:$ZZ$3,0))/INDEX('28. Disp'!$A$4:$ZZ$42,MATCH($A6,'28. Disp'!$A$4:$A$42,0),MATCH('21. HPI Disp'!Z$3,'28. Disp'!$A$3:$ZZ$3,0)))/(INDEX('18. HPI'!$A$4:$ZZ$50,MATCH($A6,'18. HPI'!$A$4:$A$50,0),MATCH(2015,'18. HPI'!$A$3:$ZZ$3,0))/INDEX('28. Disp'!$A$4:$ZZ$42,MATCH($A6,'28. Disp'!$A$4:$A$42,0),MATCH(2015,'28. Disp'!$A$3:$ZZ$3,0)))*100,"n/a")),"n/a")</f>
        <v>n/a</v>
      </c>
    </row>
    <row r="7" spans="1:26" ht="15" customHeight="1" x14ac:dyDescent="0.25">
      <c r="A7" s="7" t="s">
        <v>34</v>
      </c>
      <c r="B7" s="17">
        <v>95.036688490509505</v>
      </c>
      <c r="C7" s="17">
        <v>87.504545454545493</v>
      </c>
      <c r="D7" s="17">
        <v>97.986956521739202</v>
      </c>
      <c r="E7" s="17">
        <v>103.989776785714</v>
      </c>
      <c r="F7" s="17">
        <v>109.64700000000001</v>
      </c>
      <c r="G7" s="17">
        <v>117.4742578125</v>
      </c>
      <c r="H7" s="17">
        <v>128.23550561797799</v>
      </c>
      <c r="I7" s="17">
        <v>119.020824742268</v>
      </c>
      <c r="J7" s="17">
        <v>114.64275261324001</v>
      </c>
      <c r="K7" s="17">
        <v>107.01781250000001</v>
      </c>
      <c r="L7" s="17">
        <v>107.95153846153799</v>
      </c>
      <c r="M7" s="17">
        <v>110.114021739131</v>
      </c>
      <c r="N7" s="17">
        <v>105.76728260869599</v>
      </c>
      <c r="O7" s="17">
        <v>106.808252788104</v>
      </c>
      <c r="P7" s="17">
        <v>100</v>
      </c>
      <c r="Q7" s="17">
        <v>97.737187500000005</v>
      </c>
      <c r="R7" s="17">
        <v>97.093853820598</v>
      </c>
      <c r="S7" s="17">
        <v>102.69574468085101</v>
      </c>
      <c r="T7" s="17">
        <v>102.69574468085101</v>
      </c>
      <c r="U7" s="17">
        <v>112.96900621118</v>
      </c>
      <c r="V7" s="17">
        <v>115.908911174785</v>
      </c>
      <c r="W7" s="17">
        <v>116.325220588235</v>
      </c>
      <c r="X7" s="17">
        <f>IFERROR(IF(OR(INDEX('18. HPI'!$A$4:$ZZ$50,MATCH($A7,'18. HPI'!$A$4:$A$50,0),MATCH('21. HPI Disp'!X$3,'18. HPI'!$A$3:$ZZ$3,0))="",INDEX('28. Disp'!$A$4:$ZZ$42,MATCH($A7,'28. Disp'!$A$4:$A$42,0),MATCH('21. HPI Disp'!X$3,'28. Disp'!$A$3:$ZZ$3,0))="",INDEX('18. HPI'!$A$4:$ZZ$50,MATCH($A7,'18. HPI'!$A$4:$A$50,0),MATCH(2015,'18. HPI'!$A$3:$ZZ$3,0))="",INDEX('28. Disp'!$A$4:$ZZ$42,MATCH($A7,'28. Disp'!$A$4:$A$42,0),MATCH(2015,'28. Disp'!$A$3:$ZZ$3,0))=""),"n/a",IFERROR((INDEX('18. HPI'!$A$4:$ZZ$50,MATCH($A7,'18. HPI'!$A$4:$A$50,0),MATCH('21. HPI Disp'!X$3,'18. HPI'!$A$3:$ZZ$3,0))/INDEX('28. Disp'!$A$4:$ZZ$42,MATCH($A7,'28. Disp'!$A$4:$A$42,0),MATCH('21. HPI Disp'!X$3,'28. Disp'!$A$3:$ZZ$3,0)))/(INDEX('18. HPI'!$A$4:$ZZ$50,MATCH($A7,'18. HPI'!$A$4:$A$50,0),MATCH(2015,'18. HPI'!$A$3:$ZZ$3,0))/INDEX('28. Disp'!$A$4:$ZZ$42,MATCH($A7,'28. Disp'!$A$4:$A$42,0),MATCH(2015,'28. Disp'!$A$3:$ZZ$3,0)))*100,"n/a")),"n/a")</f>
        <v>111.72718085449502</v>
      </c>
      <c r="Y7" s="17">
        <f>IFERROR(IF(OR(INDEX('18. HPI'!$A$4:$ZZ$50,MATCH($A7,'18. HPI'!$A$4:$A$50,0),MATCH('21. HPI Disp'!Y$3,'18. HPI'!$A$3:$ZZ$3,0))="",INDEX('28. Disp'!$A$4:$ZZ$42,MATCH($A7,'28. Disp'!$A$4:$A$42,0),MATCH('21. HPI Disp'!Y$3,'28. Disp'!$A$3:$ZZ$3,0))="",INDEX('18. HPI'!$A$4:$ZZ$50,MATCH($A7,'18. HPI'!$A$4:$A$50,0),MATCH(2015,'18. HPI'!$A$3:$ZZ$3,0))="",INDEX('28. Disp'!$A$4:$ZZ$42,MATCH($A7,'28. Disp'!$A$4:$A$42,0),MATCH(2015,'28. Disp'!$A$3:$ZZ$3,0))=""),"n/a",IFERROR((INDEX('18. HPI'!$A$4:$ZZ$50,MATCH($A7,'18. HPI'!$A$4:$A$50,0),MATCH('21. HPI Disp'!Y$3,'18. HPI'!$A$3:$ZZ$3,0))/INDEX('28. Disp'!$A$4:$ZZ$42,MATCH($A7,'28. Disp'!$A$4:$A$42,0),MATCH('21. HPI Disp'!Y$3,'28. Disp'!$A$3:$ZZ$3,0)))/(INDEX('18. HPI'!$A$4:$ZZ$50,MATCH($A7,'18. HPI'!$A$4:$A$50,0),MATCH(2015,'18. HPI'!$A$3:$ZZ$3,0))/INDEX('28. Disp'!$A$4:$ZZ$42,MATCH($A7,'28. Disp'!$A$4:$A$42,0),MATCH(2015,'28. Disp'!$A$3:$ZZ$3,0)))*100,"n/a")),"n/a")</f>
        <v>107.71124117681372</v>
      </c>
      <c r="Z7" s="17">
        <f>IFERROR(IF(OR(INDEX('18. HPI'!$A$4:$ZZ$50,MATCH($A7,'18. HPI'!$A$4:$A$50,0),MATCH('21. HPI Disp'!Z$3,'18. HPI'!$A$3:$ZZ$3,0))="",INDEX('28. Disp'!$A$4:$ZZ$42,MATCH($A7,'28. Disp'!$A$4:$A$42,0),MATCH('21. HPI Disp'!Z$3,'28. Disp'!$A$3:$ZZ$3,0))="",INDEX('18. HPI'!$A$4:$ZZ$50,MATCH($A7,'18. HPI'!$A$4:$A$50,0),MATCH(2015,'18. HPI'!$A$3:$ZZ$3,0))="",INDEX('28. Disp'!$A$4:$ZZ$42,MATCH($A7,'28. Disp'!$A$4:$A$42,0),MATCH(2015,'28. Disp'!$A$3:$ZZ$3,0))=""),"n/a",IFERROR((INDEX('18. HPI'!$A$4:$ZZ$50,MATCH($A7,'18. HPI'!$A$4:$A$50,0),MATCH('21. HPI Disp'!Z$3,'18. HPI'!$A$3:$ZZ$3,0))/INDEX('28. Disp'!$A$4:$ZZ$42,MATCH($A7,'28. Disp'!$A$4:$A$42,0),MATCH('21. HPI Disp'!Z$3,'28. Disp'!$A$3:$ZZ$3,0)))/(INDEX('18. HPI'!$A$4:$ZZ$50,MATCH($A7,'18. HPI'!$A$4:$A$50,0),MATCH(2015,'18. HPI'!$A$3:$ZZ$3,0))/INDEX('28. Disp'!$A$4:$ZZ$42,MATCH($A7,'28. Disp'!$A$4:$A$42,0),MATCH(2015,'28. Disp'!$A$3:$ZZ$3,0)))*100,"n/a")),"n/a")</f>
        <v>113.71911447084233</v>
      </c>
    </row>
    <row r="8" spans="1:26" ht="15" customHeight="1" x14ac:dyDescent="0.25">
      <c r="A8" s="7" t="s">
        <v>35</v>
      </c>
      <c r="B8" s="17" t="str">
        <f>IFERROR(IF(OR(INDEX('18. HPI'!$A$4:$ZZ$50,MATCH($A8,'18. HPI'!$A$4:$A$50,0),MATCH('21. HPI Disp'!B$3,'18. HPI'!$A$3:$ZZ$3,0))="",INDEX('28. Disp'!$A$4:$ZZ$42,MATCH($A8,'28. Disp'!$A$4:$A$42,0),MATCH('21. HPI Disp'!B$3,'28. Disp'!$A$3:$ZZ$3,0))="",INDEX('18. HPI'!$A$4:$ZZ$50,MATCH($A8,'18. HPI'!$A$4:$A$50,0),MATCH(2015,'18. HPI'!$A$3:$ZZ$3,0))="",INDEX('28. Disp'!$A$4:$ZZ$42,MATCH($A8,'28. Disp'!$A$4:$A$42,0),MATCH(2015,'28. Disp'!$A$3:$ZZ$3,0))=""),"n/a",IFERROR((INDEX('18. HPI'!$A$4:$ZZ$50,MATCH($A8,'18. HPI'!$A$4:$A$50,0),MATCH('21. HPI Disp'!B$3,'18. HPI'!$A$3:$ZZ$3,0))/INDEX('28. Disp'!$A$4:$ZZ$42,MATCH($A8,'28. Disp'!$A$4:$A$42,0),MATCH('21. HPI Disp'!B$3,'28. Disp'!$A$3:$ZZ$3,0)))/(INDEX('18. HPI'!$A$4:$ZZ$50,MATCH($A8,'18. HPI'!$A$4:$A$50,0),MATCH(2015,'18. HPI'!$A$3:$ZZ$3,0))/INDEX('28. Disp'!$A$4:$ZZ$42,MATCH($A8,'28. Disp'!$A$4:$A$42,0),MATCH(2015,'28. Disp'!$A$3:$ZZ$3,0)))*100,"n/a")),"n/a")</f>
        <v>n/a</v>
      </c>
      <c r="C8" s="17" t="str">
        <f>IFERROR(IF(OR(INDEX('18. HPI'!$A$4:$ZZ$50,MATCH($A8,'18. HPI'!$A$4:$A$50,0),MATCH('21. HPI Disp'!C$3,'18. HPI'!$A$3:$ZZ$3,0))="",INDEX('28. Disp'!$A$4:$ZZ$42,MATCH($A8,'28. Disp'!$A$4:$A$42,0),MATCH('21. HPI Disp'!C$3,'28. Disp'!$A$3:$ZZ$3,0))="",INDEX('18. HPI'!$A$4:$ZZ$50,MATCH($A8,'18. HPI'!$A$4:$A$50,0),MATCH(2015,'18. HPI'!$A$3:$ZZ$3,0))="",INDEX('28. Disp'!$A$4:$ZZ$42,MATCH($A8,'28. Disp'!$A$4:$A$42,0),MATCH(2015,'28. Disp'!$A$3:$ZZ$3,0))=""),"n/a",IFERROR((INDEX('18. HPI'!$A$4:$ZZ$50,MATCH($A8,'18. HPI'!$A$4:$A$50,0),MATCH('21. HPI Disp'!C$3,'18. HPI'!$A$3:$ZZ$3,0))/INDEX('28. Disp'!$A$4:$ZZ$42,MATCH($A8,'28. Disp'!$A$4:$A$42,0),MATCH('21. HPI Disp'!C$3,'28. Disp'!$A$3:$ZZ$3,0)))/(INDEX('18. HPI'!$A$4:$ZZ$50,MATCH($A8,'18. HPI'!$A$4:$A$50,0),MATCH(2015,'18. HPI'!$A$3:$ZZ$3,0))/INDEX('28. Disp'!$A$4:$ZZ$42,MATCH($A8,'28. Disp'!$A$4:$A$42,0),MATCH(2015,'28. Disp'!$A$3:$ZZ$3,0)))*100,"n/a")),"n/a")</f>
        <v>n/a</v>
      </c>
      <c r="D8" s="17" t="str">
        <f>IFERROR(IF(OR(INDEX('18. HPI'!$A$4:$ZZ$50,MATCH($A8,'18. HPI'!$A$4:$A$50,0),MATCH('21. HPI Disp'!D$3,'18. HPI'!$A$3:$ZZ$3,0))="",INDEX('28. Disp'!$A$4:$ZZ$42,MATCH($A8,'28. Disp'!$A$4:$A$42,0),MATCH('21. HPI Disp'!D$3,'28. Disp'!$A$3:$ZZ$3,0))="",INDEX('18. HPI'!$A$4:$ZZ$50,MATCH($A8,'18. HPI'!$A$4:$A$50,0),MATCH(2015,'18. HPI'!$A$3:$ZZ$3,0))="",INDEX('28. Disp'!$A$4:$ZZ$42,MATCH($A8,'28. Disp'!$A$4:$A$42,0),MATCH(2015,'28. Disp'!$A$3:$ZZ$3,0))=""),"n/a",IFERROR((INDEX('18. HPI'!$A$4:$ZZ$50,MATCH($A8,'18. HPI'!$A$4:$A$50,0),MATCH('21. HPI Disp'!D$3,'18. HPI'!$A$3:$ZZ$3,0))/INDEX('28. Disp'!$A$4:$ZZ$42,MATCH($A8,'28. Disp'!$A$4:$A$42,0),MATCH('21. HPI Disp'!D$3,'28. Disp'!$A$3:$ZZ$3,0)))/(INDEX('18. HPI'!$A$4:$ZZ$50,MATCH($A8,'18. HPI'!$A$4:$A$50,0),MATCH(2015,'18. HPI'!$A$3:$ZZ$3,0))/INDEX('28. Disp'!$A$4:$ZZ$42,MATCH($A8,'28. Disp'!$A$4:$A$42,0),MATCH(2015,'28. Disp'!$A$3:$ZZ$3,0)))*100,"n/a")),"n/a")</f>
        <v>n/a</v>
      </c>
      <c r="E8" s="17" t="str">
        <f>IFERROR(IF(OR(INDEX('18. HPI'!$A$4:$ZZ$50,MATCH($A8,'18. HPI'!$A$4:$A$50,0),MATCH('21. HPI Disp'!E$3,'18. HPI'!$A$3:$ZZ$3,0))="",INDEX('28. Disp'!$A$4:$ZZ$42,MATCH($A8,'28. Disp'!$A$4:$A$42,0),MATCH('21. HPI Disp'!E$3,'28. Disp'!$A$3:$ZZ$3,0))="",INDEX('18. HPI'!$A$4:$ZZ$50,MATCH($A8,'18. HPI'!$A$4:$A$50,0),MATCH(2015,'18. HPI'!$A$3:$ZZ$3,0))="",INDEX('28. Disp'!$A$4:$ZZ$42,MATCH($A8,'28. Disp'!$A$4:$A$42,0),MATCH(2015,'28. Disp'!$A$3:$ZZ$3,0))=""),"n/a",IFERROR((INDEX('18. HPI'!$A$4:$ZZ$50,MATCH($A8,'18. HPI'!$A$4:$A$50,0),MATCH('21. HPI Disp'!E$3,'18. HPI'!$A$3:$ZZ$3,0))/INDEX('28. Disp'!$A$4:$ZZ$42,MATCH($A8,'28. Disp'!$A$4:$A$42,0),MATCH('21. HPI Disp'!E$3,'28. Disp'!$A$3:$ZZ$3,0)))/(INDEX('18. HPI'!$A$4:$ZZ$50,MATCH($A8,'18. HPI'!$A$4:$A$50,0),MATCH(2015,'18. HPI'!$A$3:$ZZ$3,0))/INDEX('28. Disp'!$A$4:$ZZ$42,MATCH($A8,'28. Disp'!$A$4:$A$42,0),MATCH(2015,'28. Disp'!$A$3:$ZZ$3,0)))*100,"n/a")),"n/a")</f>
        <v>n/a</v>
      </c>
      <c r="F8" s="17" t="str">
        <f>IFERROR(IF(OR(INDEX('18. HPI'!$A$4:$ZZ$50,MATCH($A8,'18. HPI'!$A$4:$A$50,0),MATCH('21. HPI Disp'!F$3,'18. HPI'!$A$3:$ZZ$3,0))="",INDEX('28. Disp'!$A$4:$ZZ$42,MATCH($A8,'28. Disp'!$A$4:$A$42,0),MATCH('21. HPI Disp'!F$3,'28. Disp'!$A$3:$ZZ$3,0))="",INDEX('18. HPI'!$A$4:$ZZ$50,MATCH($A8,'18. HPI'!$A$4:$A$50,0),MATCH(2015,'18. HPI'!$A$3:$ZZ$3,0))="",INDEX('28. Disp'!$A$4:$ZZ$42,MATCH($A8,'28. Disp'!$A$4:$A$42,0),MATCH(2015,'28. Disp'!$A$3:$ZZ$3,0))=""),"n/a",IFERROR((INDEX('18. HPI'!$A$4:$ZZ$50,MATCH($A8,'18. HPI'!$A$4:$A$50,0),MATCH('21. HPI Disp'!F$3,'18. HPI'!$A$3:$ZZ$3,0))/INDEX('28. Disp'!$A$4:$ZZ$42,MATCH($A8,'28. Disp'!$A$4:$A$42,0),MATCH('21. HPI Disp'!F$3,'28. Disp'!$A$3:$ZZ$3,0)))/(INDEX('18. HPI'!$A$4:$ZZ$50,MATCH($A8,'18. HPI'!$A$4:$A$50,0),MATCH(2015,'18. HPI'!$A$3:$ZZ$3,0))/INDEX('28. Disp'!$A$4:$ZZ$42,MATCH($A8,'28. Disp'!$A$4:$A$42,0),MATCH(2015,'28. Disp'!$A$3:$ZZ$3,0)))*100,"n/a")),"n/a")</f>
        <v>n/a</v>
      </c>
      <c r="G8" s="17">
        <v>104.428566944867</v>
      </c>
      <c r="H8" s="17">
        <v>124.002596057921</v>
      </c>
      <c r="I8" s="17">
        <v>128.977635810539</v>
      </c>
      <c r="J8" s="17">
        <v>121.93382385444799</v>
      </c>
      <c r="K8" s="17">
        <v>117.86595623282599</v>
      </c>
      <c r="L8" s="17">
        <v>111.459911961025</v>
      </c>
      <c r="M8" s="17">
        <v>108.714099991464</v>
      </c>
      <c r="N8" s="17">
        <v>107.2757943587</v>
      </c>
      <c r="O8" s="17">
        <v>104.509617325411</v>
      </c>
      <c r="P8" s="17">
        <v>100</v>
      </c>
      <c r="Q8" s="17">
        <v>92.712834402561995</v>
      </c>
      <c r="R8" s="17">
        <v>87.541484912401401</v>
      </c>
      <c r="S8" s="17">
        <v>78.593927636410299</v>
      </c>
      <c r="T8" s="17">
        <v>78.593927636410299</v>
      </c>
      <c r="U8" s="17">
        <v>79.688229414246706</v>
      </c>
      <c r="V8" s="17">
        <v>73.420918618814795</v>
      </c>
      <c r="W8" s="17">
        <v>71.124185204237307</v>
      </c>
      <c r="X8" s="17">
        <v>72.286818449556307</v>
      </c>
      <c r="Y8" s="17">
        <v>75.866304347826102</v>
      </c>
      <c r="Z8" s="17">
        <f>IFERROR(IF(OR(INDEX('18. HPI'!$A$4:$ZZ$50,MATCH($A8,'18. HPI'!$A$4:$A$50,0),MATCH('21. HPI Disp'!Z$3,'18. HPI'!$A$3:$ZZ$3,0))="",INDEX('28. Disp'!$A$4:$ZZ$42,MATCH($A8,'28. Disp'!$A$4:$A$42,0),MATCH('21. HPI Disp'!Z$3,'28. Disp'!$A$3:$ZZ$3,0))="",INDEX('18. HPI'!$A$4:$ZZ$50,MATCH($A8,'18. HPI'!$A$4:$A$50,0),MATCH(2015,'18. HPI'!$A$3:$ZZ$3,0))="",INDEX('28. Disp'!$A$4:$ZZ$42,MATCH($A8,'28. Disp'!$A$4:$A$42,0),MATCH(2015,'28. Disp'!$A$3:$ZZ$3,0))=""),"n/a",IFERROR((INDEX('18. HPI'!$A$4:$ZZ$50,MATCH($A8,'18. HPI'!$A$4:$A$50,0),MATCH('21. HPI Disp'!Z$3,'18. HPI'!$A$3:$ZZ$3,0))/INDEX('28. Disp'!$A$4:$ZZ$42,MATCH($A8,'28. Disp'!$A$4:$A$42,0),MATCH('21. HPI Disp'!Z$3,'28. Disp'!$A$3:$ZZ$3,0)))/(INDEX('18. HPI'!$A$4:$ZZ$50,MATCH($A8,'18. HPI'!$A$4:$A$50,0),MATCH(2015,'18. HPI'!$A$3:$ZZ$3,0))/INDEX('28. Disp'!$A$4:$ZZ$42,MATCH($A8,'28. Disp'!$A$4:$A$42,0),MATCH(2015,'28. Disp'!$A$3:$ZZ$3,0)))*100,"n/a")),"n/a")</f>
        <v>55.753662190128537</v>
      </c>
    </row>
    <row r="9" spans="1:26" ht="15" customHeight="1" x14ac:dyDescent="0.25">
      <c r="A9" s="7" t="s">
        <v>36</v>
      </c>
      <c r="B9" s="17">
        <v>113.11539768720699</v>
      </c>
      <c r="C9" s="17">
        <v>112.179240219375</v>
      </c>
      <c r="D9" s="17">
        <v>121.141154967932</v>
      </c>
      <c r="E9" s="17">
        <v>116.724640308793</v>
      </c>
      <c r="F9" s="17">
        <v>106.273824751636</v>
      </c>
      <c r="G9" s="17">
        <v>102.45660980686</v>
      </c>
      <c r="H9" s="17">
        <v>112.619300695657</v>
      </c>
      <c r="I9" s="17">
        <v>105.571923197668</v>
      </c>
      <c r="J9" s="17">
        <v>100.50454022545</v>
      </c>
      <c r="K9" s="17">
        <v>95.320581463066205</v>
      </c>
      <c r="L9" s="17">
        <v>91.532114179218993</v>
      </c>
      <c r="M9" s="17">
        <v>91.497693333365902</v>
      </c>
      <c r="N9" s="17">
        <v>94.403753015278198</v>
      </c>
      <c r="O9" s="17">
        <v>100.434116467151</v>
      </c>
      <c r="P9" s="17">
        <v>100</v>
      </c>
      <c r="Q9" s="17">
        <v>106.21844759152501</v>
      </c>
      <c r="R9" s="17">
        <v>104.78209883277</v>
      </c>
      <c r="S9" s="17">
        <v>107.48603691680199</v>
      </c>
      <c r="T9" s="17">
        <v>107.48603691680199</v>
      </c>
      <c r="U9" s="17">
        <v>117.626404494382</v>
      </c>
      <c r="V9" s="17">
        <v>133.75988347898499</v>
      </c>
      <c r="W9" s="17">
        <v>123.758460034832</v>
      </c>
      <c r="X9" s="17">
        <v>110.509976387249</v>
      </c>
      <c r="Y9" s="17">
        <v>117.70080283353001</v>
      </c>
      <c r="Z9" s="17">
        <f>IFERROR(IF(OR(INDEX('18. HPI'!$A$4:$ZZ$50,MATCH($A9,'18. HPI'!$A$4:$A$50,0),MATCH('21. HPI Disp'!Z$3,'18. HPI'!$A$3:$ZZ$3,0))="",INDEX('28. Disp'!$A$4:$ZZ$42,MATCH($A9,'28. Disp'!$A$4:$A$42,0),MATCH('21. HPI Disp'!Z$3,'28. Disp'!$A$3:$ZZ$3,0))="",INDEX('18. HPI'!$A$4:$ZZ$50,MATCH($A9,'18. HPI'!$A$4:$A$50,0),MATCH(2015,'18. HPI'!$A$3:$ZZ$3,0))="",INDEX('28. Disp'!$A$4:$ZZ$42,MATCH($A9,'28. Disp'!$A$4:$A$42,0),MATCH(2015,'28. Disp'!$A$3:$ZZ$3,0))=""),"n/a",IFERROR((INDEX('18. HPI'!$A$4:$ZZ$50,MATCH($A9,'18. HPI'!$A$4:$A$50,0),MATCH('21. HPI Disp'!Z$3,'18. HPI'!$A$3:$ZZ$3,0))/INDEX('28. Disp'!$A$4:$ZZ$42,MATCH($A9,'28. Disp'!$A$4:$A$42,0),MATCH('21. HPI Disp'!Z$3,'28. Disp'!$A$3:$ZZ$3,0)))/(INDEX('18. HPI'!$A$4:$ZZ$50,MATCH($A9,'18. HPI'!$A$4:$A$50,0),MATCH(2015,'18. HPI'!$A$3:$ZZ$3,0))/INDEX('28. Disp'!$A$4:$ZZ$42,MATCH($A9,'28. Disp'!$A$4:$A$42,0),MATCH(2015,'28. Disp'!$A$3:$ZZ$3,0)))*100,"n/a")),"n/a")</f>
        <v>109.69717360347192</v>
      </c>
    </row>
    <row r="10" spans="1:26" ht="15" customHeight="1" x14ac:dyDescent="0.25">
      <c r="A10" s="7" t="s">
        <v>37</v>
      </c>
      <c r="B10" s="17">
        <v>99.419552752608396</v>
      </c>
      <c r="C10" s="17">
        <v>97.969846084279197</v>
      </c>
      <c r="D10" s="17">
        <v>98.068106355222298</v>
      </c>
      <c r="E10" s="17">
        <v>104.22125109635201</v>
      </c>
      <c r="F10" s="17">
        <v>118.30369895513</v>
      </c>
      <c r="G10" s="17">
        <v>138.049365799387</v>
      </c>
      <c r="H10" s="17">
        <v>141.917205744108</v>
      </c>
      <c r="I10" s="17">
        <v>132.91634857792201</v>
      </c>
      <c r="J10" s="17">
        <v>116.306403973833</v>
      </c>
      <c r="K10" s="17">
        <v>113.022583119811</v>
      </c>
      <c r="L10" s="17">
        <v>105.31592347253</v>
      </c>
      <c r="M10" s="17">
        <v>98.410027720497794</v>
      </c>
      <c r="N10" s="17">
        <v>97.553091355316496</v>
      </c>
      <c r="O10" s="17">
        <v>97.741182252376703</v>
      </c>
      <c r="P10" s="17">
        <v>100</v>
      </c>
      <c r="Q10" s="17">
        <v>99.085258894168106</v>
      </c>
      <c r="R10" s="17">
        <v>100.261079952503</v>
      </c>
      <c r="S10" s="17">
        <v>101.101268381015</v>
      </c>
      <c r="T10" s="17">
        <v>101.101268381015</v>
      </c>
      <c r="U10" s="17">
        <v>105.038894214206</v>
      </c>
      <c r="V10" s="17">
        <v>114.69277387409601</v>
      </c>
      <c r="W10" s="17">
        <v>104.943935622022</v>
      </c>
      <c r="X10" s="17">
        <v>99.089831364345201</v>
      </c>
      <c r="Y10" s="17">
        <v>106.070989379542</v>
      </c>
      <c r="Z10" s="17">
        <f>IFERROR(IF(OR(INDEX('18. HPI'!$A$4:$ZZ$50,MATCH($A10,'18. HPI'!$A$4:$A$50,0),MATCH('21. HPI Disp'!Z$3,'18. HPI'!$A$3:$ZZ$3,0))="",INDEX('28. Disp'!$A$4:$ZZ$42,MATCH($A10,'28. Disp'!$A$4:$A$42,0),MATCH('21. HPI Disp'!Z$3,'28. Disp'!$A$3:$ZZ$3,0))="",INDEX('18. HPI'!$A$4:$ZZ$50,MATCH($A10,'18. HPI'!$A$4:$A$50,0),MATCH(2015,'18. HPI'!$A$3:$ZZ$3,0))="",INDEX('28. Disp'!$A$4:$ZZ$42,MATCH($A10,'28. Disp'!$A$4:$A$42,0),MATCH(2015,'28. Disp'!$A$3:$ZZ$3,0))=""),"n/a",IFERROR((INDEX('18. HPI'!$A$4:$ZZ$50,MATCH($A10,'18. HPI'!$A$4:$A$50,0),MATCH('21. HPI Disp'!Z$3,'18. HPI'!$A$3:$ZZ$3,0))/INDEX('28. Disp'!$A$4:$ZZ$42,MATCH($A10,'28. Disp'!$A$4:$A$42,0),MATCH('21. HPI Disp'!Z$3,'28. Disp'!$A$3:$ZZ$3,0)))/(INDEX('18. HPI'!$A$4:$ZZ$50,MATCH($A10,'18. HPI'!$A$4:$A$50,0),MATCH(2015,'18. HPI'!$A$3:$ZZ$3,0))/INDEX('28. Disp'!$A$4:$ZZ$42,MATCH($A10,'28. Disp'!$A$4:$A$42,0),MATCH(2015,'28. Disp'!$A$3:$ZZ$3,0)))*100,"n/a")),"n/a")</f>
        <v>99.152873058889128</v>
      </c>
    </row>
    <row r="11" spans="1:26" ht="15" customHeight="1" x14ac:dyDescent="0.25">
      <c r="A11" s="7" t="s">
        <v>38</v>
      </c>
      <c r="B11" s="17" t="str">
        <f>IFERROR(IF(OR(INDEX('18. HPI'!$A$4:$ZZ$50,MATCH($A11,'18. HPI'!$A$4:$A$50,0),MATCH('21. HPI Disp'!B$3,'18. HPI'!$A$3:$ZZ$3,0))="",INDEX('28. Disp'!$A$4:$ZZ$42,MATCH($A11,'28. Disp'!$A$4:$A$42,0),MATCH('21. HPI Disp'!B$3,'28. Disp'!$A$3:$ZZ$3,0))="",INDEX('18. HPI'!$A$4:$ZZ$50,MATCH($A11,'18. HPI'!$A$4:$A$50,0),MATCH(2015,'18. HPI'!$A$3:$ZZ$3,0))="",INDEX('28. Disp'!$A$4:$ZZ$42,MATCH($A11,'28. Disp'!$A$4:$A$42,0),MATCH(2015,'28. Disp'!$A$3:$ZZ$3,0))=""),"n/a",IFERROR((INDEX('18. HPI'!$A$4:$ZZ$50,MATCH($A11,'18. HPI'!$A$4:$A$50,0),MATCH('21. HPI Disp'!B$3,'18. HPI'!$A$3:$ZZ$3,0))/INDEX('28. Disp'!$A$4:$ZZ$42,MATCH($A11,'28. Disp'!$A$4:$A$42,0),MATCH('21. HPI Disp'!B$3,'28. Disp'!$A$3:$ZZ$3,0)))/(INDEX('18. HPI'!$A$4:$ZZ$50,MATCH($A11,'18. HPI'!$A$4:$A$50,0),MATCH(2015,'18. HPI'!$A$3:$ZZ$3,0))/INDEX('28. Disp'!$A$4:$ZZ$42,MATCH($A11,'28. Disp'!$A$4:$A$42,0),MATCH(2015,'28. Disp'!$A$3:$ZZ$3,0)))*100,"n/a")),"n/a")</f>
        <v>n/a</v>
      </c>
      <c r="C11" s="17" t="str">
        <f>IFERROR(IF(OR(INDEX('18. HPI'!$A$4:$ZZ$50,MATCH($A11,'18. HPI'!$A$4:$A$50,0),MATCH('21. HPI Disp'!C$3,'18. HPI'!$A$3:$ZZ$3,0))="",INDEX('28. Disp'!$A$4:$ZZ$42,MATCH($A11,'28. Disp'!$A$4:$A$42,0),MATCH('21. HPI Disp'!C$3,'28. Disp'!$A$3:$ZZ$3,0))="",INDEX('18. HPI'!$A$4:$ZZ$50,MATCH($A11,'18. HPI'!$A$4:$A$50,0),MATCH(2015,'18. HPI'!$A$3:$ZZ$3,0))="",INDEX('28. Disp'!$A$4:$ZZ$42,MATCH($A11,'28. Disp'!$A$4:$A$42,0),MATCH(2015,'28. Disp'!$A$3:$ZZ$3,0))=""),"n/a",IFERROR((INDEX('18. HPI'!$A$4:$ZZ$50,MATCH($A11,'18. HPI'!$A$4:$A$50,0),MATCH('21. HPI Disp'!C$3,'18. HPI'!$A$3:$ZZ$3,0))/INDEX('28. Disp'!$A$4:$ZZ$42,MATCH($A11,'28. Disp'!$A$4:$A$42,0),MATCH('21. HPI Disp'!C$3,'28. Disp'!$A$3:$ZZ$3,0)))/(INDEX('18. HPI'!$A$4:$ZZ$50,MATCH($A11,'18. HPI'!$A$4:$A$50,0),MATCH(2015,'18. HPI'!$A$3:$ZZ$3,0))/INDEX('28. Disp'!$A$4:$ZZ$42,MATCH($A11,'28. Disp'!$A$4:$A$42,0),MATCH(2015,'28. Disp'!$A$3:$ZZ$3,0)))*100,"n/a")),"n/a")</f>
        <v>n/a</v>
      </c>
      <c r="D11" s="17" t="str">
        <f>IFERROR(IF(OR(INDEX('18. HPI'!$A$4:$ZZ$50,MATCH($A11,'18. HPI'!$A$4:$A$50,0),MATCH('21. HPI Disp'!D$3,'18. HPI'!$A$3:$ZZ$3,0))="",INDEX('28. Disp'!$A$4:$ZZ$42,MATCH($A11,'28. Disp'!$A$4:$A$42,0),MATCH('21. HPI Disp'!D$3,'28. Disp'!$A$3:$ZZ$3,0))="",INDEX('18. HPI'!$A$4:$ZZ$50,MATCH($A11,'18. HPI'!$A$4:$A$50,0),MATCH(2015,'18. HPI'!$A$3:$ZZ$3,0))="",INDEX('28. Disp'!$A$4:$ZZ$42,MATCH($A11,'28. Disp'!$A$4:$A$42,0),MATCH(2015,'28. Disp'!$A$3:$ZZ$3,0))=""),"n/a",IFERROR((INDEX('18. HPI'!$A$4:$ZZ$50,MATCH($A11,'18. HPI'!$A$4:$A$50,0),MATCH('21. HPI Disp'!D$3,'18. HPI'!$A$3:$ZZ$3,0))/INDEX('28. Disp'!$A$4:$ZZ$42,MATCH($A11,'28. Disp'!$A$4:$A$42,0),MATCH('21. HPI Disp'!D$3,'28. Disp'!$A$3:$ZZ$3,0)))/(INDEX('18. HPI'!$A$4:$ZZ$50,MATCH($A11,'18. HPI'!$A$4:$A$50,0),MATCH(2015,'18. HPI'!$A$3:$ZZ$3,0))/INDEX('28. Disp'!$A$4:$ZZ$42,MATCH($A11,'28. Disp'!$A$4:$A$42,0),MATCH(2015,'28. Disp'!$A$3:$ZZ$3,0)))*100,"n/a")),"n/a")</f>
        <v>n/a</v>
      </c>
      <c r="E11" s="17">
        <v>101.098214071217</v>
      </c>
      <c r="F11" s="17">
        <v>115.01868197325</v>
      </c>
      <c r="G11" s="17">
        <v>142.88709895153701</v>
      </c>
      <c r="H11" s="17">
        <v>149.402322138237</v>
      </c>
      <c r="I11" s="17">
        <v>117.79858609204</v>
      </c>
      <c r="J11" s="17">
        <v>81.8075549708701</v>
      </c>
      <c r="K11" s="17">
        <v>86.449915429430604</v>
      </c>
      <c r="L11" s="17">
        <v>86.653354632587806</v>
      </c>
      <c r="M11" s="17">
        <v>90.027576929544296</v>
      </c>
      <c r="N11" s="17">
        <v>91.881572009057393</v>
      </c>
      <c r="O11" s="17">
        <v>98.729372453615497</v>
      </c>
      <c r="P11" s="17">
        <v>100</v>
      </c>
      <c r="Q11" s="17">
        <v>99.596018271591902</v>
      </c>
      <c r="R11" s="17">
        <v>96.985586420505797</v>
      </c>
      <c r="S11" s="17">
        <v>92.937493558693205</v>
      </c>
      <c r="T11" s="17">
        <v>92.937493558693205</v>
      </c>
      <c r="U11" s="17">
        <v>98.519787694527494</v>
      </c>
      <c r="V11" s="17">
        <v>104.576867488209</v>
      </c>
      <c r="W11" s="17">
        <v>115.385286524295</v>
      </c>
      <c r="X11" s="17">
        <v>109.834964335761</v>
      </c>
      <c r="Y11" s="17">
        <v>116.533333333333</v>
      </c>
      <c r="Z11" s="17">
        <f>IFERROR(IF(OR(INDEX('18. HPI'!$A$4:$ZZ$50,MATCH($A11,'18. HPI'!$A$4:$A$50,0),MATCH('21. HPI Disp'!Z$3,'18. HPI'!$A$3:$ZZ$3,0))="",INDEX('28. Disp'!$A$4:$ZZ$42,MATCH($A11,'28. Disp'!$A$4:$A$42,0),MATCH('21. HPI Disp'!Z$3,'28. Disp'!$A$3:$ZZ$3,0))="",INDEX('18. HPI'!$A$4:$ZZ$50,MATCH($A11,'18. HPI'!$A$4:$A$50,0),MATCH(2015,'18. HPI'!$A$3:$ZZ$3,0))="",INDEX('28. Disp'!$A$4:$ZZ$42,MATCH($A11,'28. Disp'!$A$4:$A$42,0),MATCH(2015,'28. Disp'!$A$3:$ZZ$3,0))=""),"n/a",IFERROR((INDEX('18. HPI'!$A$4:$ZZ$50,MATCH($A11,'18. HPI'!$A$4:$A$50,0),MATCH('21. HPI Disp'!Z$3,'18. HPI'!$A$3:$ZZ$3,0))/INDEX('28. Disp'!$A$4:$ZZ$42,MATCH($A11,'28. Disp'!$A$4:$A$42,0),MATCH('21. HPI Disp'!Z$3,'28. Disp'!$A$3:$ZZ$3,0)))/(INDEX('18. HPI'!$A$4:$ZZ$50,MATCH($A11,'18. HPI'!$A$4:$A$50,0),MATCH(2015,'18. HPI'!$A$3:$ZZ$3,0))/INDEX('28. Disp'!$A$4:$ZZ$42,MATCH($A11,'28. Disp'!$A$4:$A$42,0),MATCH(2015,'28. Disp'!$A$3:$ZZ$3,0)))*100,"n/a")),"n/a")</f>
        <v>107.81426243890213</v>
      </c>
    </row>
    <row r="12" spans="1:26" ht="15" customHeight="1" x14ac:dyDescent="0.25">
      <c r="A12" s="7" t="s">
        <v>39</v>
      </c>
      <c r="B12" s="17">
        <v>98.652227311107097</v>
      </c>
      <c r="C12" s="17">
        <v>101.415802339045</v>
      </c>
      <c r="D12" s="17">
        <v>102.99364771118699</v>
      </c>
      <c r="E12" s="17">
        <v>105.243662654361</v>
      </c>
      <c r="F12" s="17">
        <v>108.72147902223099</v>
      </c>
      <c r="G12" s="17">
        <v>112.29425316112599</v>
      </c>
      <c r="H12" s="17">
        <v>111.73945327675</v>
      </c>
      <c r="I12" s="17">
        <v>106.203837041854</v>
      </c>
      <c r="J12" s="17">
        <v>103.140150194873</v>
      </c>
      <c r="K12" s="17">
        <v>107.903661876173</v>
      </c>
      <c r="L12" s="17">
        <v>106.53991217605</v>
      </c>
      <c r="M12" s="17">
        <v>105.16356156476</v>
      </c>
      <c r="N12" s="17">
        <v>104.208702822055</v>
      </c>
      <c r="O12" s="17">
        <v>102.490391403247</v>
      </c>
      <c r="P12" s="17">
        <v>100</v>
      </c>
      <c r="Q12" s="17">
        <v>98.956095751439094</v>
      </c>
      <c r="R12" s="17">
        <v>97.604177631997601</v>
      </c>
      <c r="S12" s="17">
        <v>93.335558329004201</v>
      </c>
      <c r="T12" s="17">
        <v>93.335558329004201</v>
      </c>
      <c r="U12" s="17">
        <v>93.379844668979104</v>
      </c>
      <c r="V12" s="17">
        <v>93.729436594897706</v>
      </c>
      <c r="W12" s="17">
        <v>90.074714752015694</v>
      </c>
      <c r="X12" s="17">
        <v>80.405033929448607</v>
      </c>
      <c r="Y12" s="17">
        <v>78.266159695817507</v>
      </c>
      <c r="Z12" s="17">
        <f>IFERROR(IF(OR(INDEX('18. HPI'!$A$4:$ZZ$50,MATCH($A12,'18. HPI'!$A$4:$A$50,0),MATCH('21. HPI Disp'!Z$3,'18. HPI'!$A$3:$ZZ$3,0))="",INDEX('28. Disp'!$A$4:$ZZ$42,MATCH($A12,'28. Disp'!$A$4:$A$42,0),MATCH('21. HPI Disp'!Z$3,'28. Disp'!$A$3:$ZZ$3,0))="",INDEX('18. HPI'!$A$4:$ZZ$50,MATCH($A12,'18. HPI'!$A$4:$A$50,0),MATCH(2015,'18. HPI'!$A$3:$ZZ$3,0))="",INDEX('28. Disp'!$A$4:$ZZ$42,MATCH($A12,'28. Disp'!$A$4:$A$42,0),MATCH(2015,'28. Disp'!$A$3:$ZZ$3,0))=""),"n/a",IFERROR((INDEX('18. HPI'!$A$4:$ZZ$50,MATCH($A12,'18. HPI'!$A$4:$A$50,0),MATCH('21. HPI Disp'!Z$3,'18. HPI'!$A$3:$ZZ$3,0))/INDEX('28. Disp'!$A$4:$ZZ$42,MATCH($A12,'28. Disp'!$A$4:$A$42,0),MATCH('21. HPI Disp'!Z$3,'28. Disp'!$A$3:$ZZ$3,0)))/(INDEX('18. HPI'!$A$4:$ZZ$50,MATCH($A12,'18. HPI'!$A$4:$A$50,0),MATCH(2015,'18. HPI'!$A$3:$ZZ$3,0))/INDEX('28. Disp'!$A$4:$ZZ$42,MATCH($A12,'28. Disp'!$A$4:$A$42,0),MATCH(2015,'28. Disp'!$A$3:$ZZ$3,0)))*100,"n/a")),"n/a")</f>
        <v>75.459310649960372</v>
      </c>
    </row>
    <row r="13" spans="1:26" ht="15" customHeight="1" x14ac:dyDescent="0.25">
      <c r="A13" s="7" t="s">
        <v>40</v>
      </c>
      <c r="B13" s="17">
        <v>77.182778940434005</v>
      </c>
      <c r="C13" s="17">
        <v>81.6954559789218</v>
      </c>
      <c r="D13" s="17">
        <v>89.860963493149796</v>
      </c>
      <c r="E13" s="17">
        <v>99.932555900366097</v>
      </c>
      <c r="F13" s="17">
        <v>111.33971484409901</v>
      </c>
      <c r="G13" s="17">
        <v>116.44481130034499</v>
      </c>
      <c r="H13" s="17">
        <v>116.843507024855</v>
      </c>
      <c r="I13" s="17">
        <v>108.738337898315</v>
      </c>
      <c r="J13" s="17">
        <v>104.087811767003</v>
      </c>
      <c r="K13" s="17">
        <v>108.886505951904</v>
      </c>
      <c r="L13" s="17">
        <v>110.69713959883499</v>
      </c>
      <c r="M13" s="17">
        <v>107.25214148518999</v>
      </c>
      <c r="N13" s="17">
        <v>106.36788239672499</v>
      </c>
      <c r="O13" s="17">
        <v>103.08244712103399</v>
      </c>
      <c r="P13" s="17">
        <v>100</v>
      </c>
      <c r="Q13" s="17">
        <v>99.125852110667395</v>
      </c>
      <c r="R13" s="17">
        <v>99.551762129848498</v>
      </c>
      <c r="S13" s="17">
        <v>99.416452349869502</v>
      </c>
      <c r="T13" s="17">
        <v>99.416452349869502</v>
      </c>
      <c r="U13" s="17">
        <v>103.70463249516401</v>
      </c>
      <c r="V13" s="17">
        <v>106.1635778795</v>
      </c>
      <c r="W13" s="17">
        <v>107.268843009235</v>
      </c>
      <c r="X13" s="17">
        <v>99.2431648761236</v>
      </c>
      <c r="Y13" s="17">
        <v>95.3</v>
      </c>
      <c r="Z13" s="17">
        <f>IFERROR(IF(OR(INDEX('18. HPI'!$A$4:$ZZ$50,MATCH($A13,'18. HPI'!$A$4:$A$50,0),MATCH('21. HPI Disp'!Z$3,'18. HPI'!$A$3:$ZZ$3,0))="",INDEX('28. Disp'!$A$4:$ZZ$42,MATCH($A13,'28. Disp'!$A$4:$A$42,0),MATCH('21. HPI Disp'!Z$3,'28. Disp'!$A$3:$ZZ$3,0))="",INDEX('18. HPI'!$A$4:$ZZ$50,MATCH($A13,'18. HPI'!$A$4:$A$50,0),MATCH(2015,'18. HPI'!$A$3:$ZZ$3,0))="",INDEX('28. Disp'!$A$4:$ZZ$42,MATCH($A13,'28. Disp'!$A$4:$A$42,0),MATCH(2015,'28. Disp'!$A$3:$ZZ$3,0))=""),"n/a",IFERROR((INDEX('18. HPI'!$A$4:$ZZ$50,MATCH($A13,'18. HPI'!$A$4:$A$50,0),MATCH('21. HPI Disp'!Z$3,'18. HPI'!$A$3:$ZZ$3,0))/INDEX('28. Disp'!$A$4:$ZZ$42,MATCH($A13,'28. Disp'!$A$4:$A$42,0),MATCH('21. HPI Disp'!Z$3,'28. Disp'!$A$3:$ZZ$3,0)))/(INDEX('18. HPI'!$A$4:$ZZ$50,MATCH($A13,'18. HPI'!$A$4:$A$50,0),MATCH(2015,'18. HPI'!$A$3:$ZZ$3,0))/INDEX('28. Disp'!$A$4:$ZZ$42,MATCH($A13,'28. Disp'!$A$4:$A$42,0),MATCH(2015,'28. Disp'!$A$3:$ZZ$3,0)))*100,"n/a")),"n/a")</f>
        <v>89.179654461232815</v>
      </c>
    </row>
    <row r="14" spans="1:26" ht="15" customHeight="1" x14ac:dyDescent="0.25">
      <c r="A14" s="7" t="s">
        <v>41</v>
      </c>
      <c r="B14" s="17">
        <v>104.943174994814</v>
      </c>
      <c r="C14" s="17">
        <v>104.833844002668</v>
      </c>
      <c r="D14" s="17">
        <v>101.420383355712</v>
      </c>
      <c r="E14" s="17">
        <v>100.131024656859</v>
      </c>
      <c r="F14" s="17">
        <v>102.12325119079701</v>
      </c>
      <c r="G14" s="17">
        <v>99.961657635074303</v>
      </c>
      <c r="H14" s="17">
        <v>97.869185122720694</v>
      </c>
      <c r="I14" s="17">
        <v>98.692933438227399</v>
      </c>
      <c r="J14" s="17">
        <v>98.623004327304301</v>
      </c>
      <c r="K14" s="17">
        <v>96.944391558704993</v>
      </c>
      <c r="L14" s="17">
        <v>95.942780116938195</v>
      </c>
      <c r="M14" s="17">
        <v>96.464031845322694</v>
      </c>
      <c r="N14" s="17">
        <v>97.780219109524197</v>
      </c>
      <c r="O14" s="17">
        <v>98.263052430516296</v>
      </c>
      <c r="P14" s="17">
        <v>100</v>
      </c>
      <c r="Q14" s="17">
        <v>1024.60409873256</v>
      </c>
      <c r="R14" s="17">
        <v>104.84052954585501</v>
      </c>
      <c r="S14" s="17">
        <v>113.073964441962</v>
      </c>
      <c r="T14" s="17">
        <v>113.073964441962</v>
      </c>
      <c r="U14" s="17">
        <v>119.734336299422</v>
      </c>
      <c r="V14" s="17">
        <v>129.30048524239899</v>
      </c>
      <c r="W14" s="17">
        <v>131.475834578974</v>
      </c>
      <c r="X14" s="17">
        <v>118.568190870397</v>
      </c>
      <c r="Y14" s="17">
        <v>116.654613612402</v>
      </c>
      <c r="Z14" s="17">
        <f>IFERROR(IF(OR(INDEX('18. HPI'!$A$4:$ZZ$50,MATCH($A14,'18. HPI'!$A$4:$A$50,0),MATCH('21. HPI Disp'!Z$3,'18. HPI'!$A$3:$ZZ$3,0))="",INDEX('28. Disp'!$A$4:$ZZ$42,MATCH($A14,'28. Disp'!$A$4:$A$42,0),MATCH('21. HPI Disp'!Z$3,'28. Disp'!$A$3:$ZZ$3,0))="",INDEX('18. HPI'!$A$4:$ZZ$50,MATCH($A14,'18. HPI'!$A$4:$A$50,0),MATCH(2015,'18. HPI'!$A$3:$ZZ$3,0))="",INDEX('28. Disp'!$A$4:$ZZ$42,MATCH($A14,'28. Disp'!$A$4:$A$42,0),MATCH(2015,'28. Disp'!$A$3:$ZZ$3,0))=""),"n/a",IFERROR((INDEX('18. HPI'!$A$4:$ZZ$50,MATCH($A14,'18. HPI'!$A$4:$A$50,0),MATCH('21. HPI Disp'!Z$3,'18. HPI'!$A$3:$ZZ$3,0))/INDEX('28. Disp'!$A$4:$ZZ$42,MATCH($A14,'28. Disp'!$A$4:$A$42,0),MATCH('21. HPI Disp'!Z$3,'28. Disp'!$A$3:$ZZ$3,0)))/(INDEX('18. HPI'!$A$4:$ZZ$50,MATCH($A14,'18. HPI'!$A$4:$A$50,0),MATCH(2015,'18. HPI'!$A$3:$ZZ$3,0))/INDEX('28. Disp'!$A$4:$ZZ$42,MATCH($A14,'28. Disp'!$A$4:$A$42,0),MATCH(2015,'28. Disp'!$A$3:$ZZ$3,0)))*100,"n/a")),"n/a")</f>
        <v>99.828916035255915</v>
      </c>
    </row>
    <row r="15" spans="1:26" ht="15" customHeight="1" x14ac:dyDescent="0.25">
      <c r="A15" s="7" t="s">
        <v>42</v>
      </c>
      <c r="B15" s="17">
        <v>110.094645692591</v>
      </c>
      <c r="C15" s="17">
        <v>117.053753423955</v>
      </c>
      <c r="D15" s="17">
        <v>112.144103876194</v>
      </c>
      <c r="E15" s="17">
        <v>107.0335847712</v>
      </c>
      <c r="F15" s="17">
        <v>116.041936786618</v>
      </c>
      <c r="G15" s="17">
        <v>120.448328267477</v>
      </c>
      <c r="H15" s="17">
        <v>119.629483442123</v>
      </c>
      <c r="I15" s="17">
        <v>115.289906358362</v>
      </c>
      <c r="J15" s="17">
        <v>109.007586439417</v>
      </c>
      <c r="K15" s="17">
        <v>114.44114362482</v>
      </c>
      <c r="L15" s="17">
        <v>120.006539724501</v>
      </c>
      <c r="M15" s="17">
        <v>118.919725972455</v>
      </c>
      <c r="N15" s="17">
        <v>113.555324276495</v>
      </c>
      <c r="O15" s="17">
        <v>104.986541161614</v>
      </c>
      <c r="P15" s="17">
        <v>100</v>
      </c>
      <c r="Q15" s="17">
        <v>98.886985939912194</v>
      </c>
      <c r="R15" s="17">
        <v>98.0601124094444</v>
      </c>
      <c r="S15" s="17">
        <v>100.468282768745</v>
      </c>
      <c r="T15" s="17">
        <v>100.468282768745</v>
      </c>
      <c r="U15" s="17">
        <v>109.684350149765</v>
      </c>
      <c r="V15" s="17">
        <v>109.088369852517</v>
      </c>
      <c r="W15" s="17">
        <v>113.600110687697</v>
      </c>
      <c r="X15" s="17">
        <v>121.63232887849099</v>
      </c>
      <c r="Y15" s="17">
        <v>132.35672345895901</v>
      </c>
      <c r="Z15" s="17">
        <f>IFERROR(IF(OR(INDEX('18. HPI'!$A$4:$ZZ$50,MATCH($A15,'18. HPI'!$A$4:$A$50,0),MATCH('21. HPI Disp'!Z$3,'18. HPI'!$A$3:$ZZ$3,0))="",INDEX('28. Disp'!$A$4:$ZZ$42,MATCH($A15,'28. Disp'!$A$4:$A$42,0),MATCH('21. HPI Disp'!Z$3,'28. Disp'!$A$3:$ZZ$3,0))="",INDEX('18. HPI'!$A$4:$ZZ$50,MATCH($A15,'18. HPI'!$A$4:$A$50,0),MATCH(2015,'18. HPI'!$A$3:$ZZ$3,0))="",INDEX('28. Disp'!$A$4:$ZZ$42,MATCH($A15,'28. Disp'!$A$4:$A$42,0),MATCH(2015,'28. Disp'!$A$3:$ZZ$3,0))=""),"n/a",IFERROR((INDEX('18. HPI'!$A$4:$ZZ$50,MATCH($A15,'18. HPI'!$A$4:$A$50,0),MATCH('21. HPI Disp'!Z$3,'18. HPI'!$A$3:$ZZ$3,0))/INDEX('28. Disp'!$A$4:$ZZ$42,MATCH($A15,'28. Disp'!$A$4:$A$42,0),MATCH('21. HPI Disp'!Z$3,'28. Disp'!$A$3:$ZZ$3,0)))/(INDEX('18. HPI'!$A$4:$ZZ$50,MATCH($A15,'18. HPI'!$A$4:$A$50,0),MATCH(2015,'18. HPI'!$A$3:$ZZ$3,0))/INDEX('28. Disp'!$A$4:$ZZ$42,MATCH($A15,'28. Disp'!$A$4:$A$42,0),MATCH(2015,'28. Disp'!$A$3:$ZZ$3,0)))*100,"n/a")),"n/a")</f>
        <v>125.87380480395618</v>
      </c>
    </row>
    <row r="16" spans="1:26" ht="15" customHeight="1" x14ac:dyDescent="0.25">
      <c r="A16" s="7" t="s">
        <v>43</v>
      </c>
      <c r="B16" s="17">
        <v>107.949166405517</v>
      </c>
      <c r="C16" s="17">
        <v>105.415264599819</v>
      </c>
      <c r="D16" s="17">
        <v>117.84378322987899</v>
      </c>
      <c r="E16" s="17">
        <v>112.667554725255</v>
      </c>
      <c r="F16" s="17">
        <v>105.160624157279</v>
      </c>
      <c r="G16" s="17">
        <v>112.016474505552</v>
      </c>
      <c r="H16" s="17">
        <v>108.04056121815999</v>
      </c>
      <c r="I16" s="17">
        <v>105.429668636915</v>
      </c>
      <c r="J16" s="17">
        <v>110.155098663676</v>
      </c>
      <c r="K16" s="17">
        <v>99.924615639783596</v>
      </c>
      <c r="L16" s="17">
        <v>92.914075965273199</v>
      </c>
      <c r="M16" s="17">
        <v>91.527978591897394</v>
      </c>
      <c r="N16" s="17">
        <v>85.237158461599194</v>
      </c>
      <c r="O16" s="17">
        <v>87.779349568507001</v>
      </c>
      <c r="P16" s="17">
        <v>100</v>
      </c>
      <c r="Q16" s="17">
        <v>112.283479641433</v>
      </c>
      <c r="R16" s="17">
        <v>116.150016904439</v>
      </c>
      <c r="S16" s="17">
        <v>142.58674300784801</v>
      </c>
      <c r="T16" s="17">
        <v>142.58674300784801</v>
      </c>
      <c r="U16" s="17">
        <v>160.09126045212199</v>
      </c>
      <c r="V16" s="17">
        <v>168.113501030354</v>
      </c>
      <c r="W16" s="17">
        <v>186.84921109456801</v>
      </c>
      <c r="X16" s="17">
        <v>163.91830942970699</v>
      </c>
      <c r="Y16" s="17">
        <v>184.769216775361</v>
      </c>
      <c r="Z16" s="17">
        <f>IFERROR(IF(OR(INDEX('18. HPI'!$A$4:$ZZ$50,MATCH($A16,'18. HPI'!$A$4:$A$50,0),MATCH('21. HPI Disp'!Z$3,'18. HPI'!$A$3:$ZZ$3,0))="",INDEX('28. Disp'!$A$4:$ZZ$42,MATCH($A16,'28. Disp'!$A$4:$A$42,0),MATCH('21. HPI Disp'!Z$3,'28. Disp'!$A$3:$ZZ$3,0))="",INDEX('18. HPI'!$A$4:$ZZ$50,MATCH($A16,'18. HPI'!$A$4:$A$50,0),MATCH(2015,'18. HPI'!$A$3:$ZZ$3,0))="",INDEX('28. Disp'!$A$4:$ZZ$42,MATCH($A16,'28. Disp'!$A$4:$A$42,0),MATCH(2015,'28. Disp'!$A$3:$ZZ$3,0))=""),"n/a",IFERROR((INDEX('18. HPI'!$A$4:$ZZ$50,MATCH($A16,'18. HPI'!$A$4:$A$50,0),MATCH('21. HPI Disp'!Z$3,'18. HPI'!$A$3:$ZZ$3,0))/INDEX('28. Disp'!$A$4:$ZZ$42,MATCH($A16,'28. Disp'!$A$4:$A$42,0),MATCH('21. HPI Disp'!Z$3,'28. Disp'!$A$3:$ZZ$3,0)))/(INDEX('18. HPI'!$A$4:$ZZ$50,MATCH($A16,'18. HPI'!$A$4:$A$50,0),MATCH(2015,'18. HPI'!$A$3:$ZZ$3,0))/INDEX('28. Disp'!$A$4:$ZZ$42,MATCH($A16,'28. Disp'!$A$4:$A$42,0),MATCH(2015,'28. Disp'!$A$3:$ZZ$3,0)))*100,"n/a")),"n/a")</f>
        <v>171.03329637769284</v>
      </c>
    </row>
    <row r="17" spans="1:26" ht="15" customHeight="1" x14ac:dyDescent="0.25">
      <c r="A17" s="7" t="s">
        <v>44</v>
      </c>
      <c r="B17" s="17" t="str">
        <f>IFERROR(IF(OR(INDEX('18. HPI'!$A$4:$ZZ$50,MATCH($A17,'18. HPI'!$A$4:$A$50,0),MATCH('21. HPI Disp'!B$3,'18. HPI'!$A$3:$ZZ$3,0))="",INDEX('28. Disp'!$A$4:$ZZ$42,MATCH($A17,'28. Disp'!$A$4:$A$42,0),MATCH('21. HPI Disp'!B$3,'28. Disp'!$A$3:$ZZ$3,0))="",INDEX('18. HPI'!$A$4:$ZZ$50,MATCH($A17,'18. HPI'!$A$4:$A$50,0),MATCH(2015,'18. HPI'!$A$3:$ZZ$3,0))="",INDEX('28. Disp'!$A$4:$ZZ$42,MATCH($A17,'28. Disp'!$A$4:$A$42,0),MATCH(2015,'28. Disp'!$A$3:$ZZ$3,0))=""),"n/a",IFERROR((INDEX('18. HPI'!$A$4:$ZZ$50,MATCH($A17,'18. HPI'!$A$4:$A$50,0),MATCH('21. HPI Disp'!B$3,'18. HPI'!$A$3:$ZZ$3,0))/INDEX('28. Disp'!$A$4:$ZZ$42,MATCH($A17,'28. Disp'!$A$4:$A$42,0),MATCH('21. HPI Disp'!B$3,'28. Disp'!$A$3:$ZZ$3,0)))/(INDEX('18. HPI'!$A$4:$ZZ$50,MATCH($A17,'18. HPI'!$A$4:$A$50,0),MATCH(2015,'18. HPI'!$A$3:$ZZ$3,0))/INDEX('28. Disp'!$A$4:$ZZ$42,MATCH($A17,'28. Disp'!$A$4:$A$42,0),MATCH(2015,'28. Disp'!$A$3:$ZZ$3,0)))*100,"n/a")),"n/a")</f>
        <v>n/a</v>
      </c>
      <c r="C17" s="17" t="str">
        <f>IFERROR(IF(OR(INDEX('18. HPI'!$A$4:$ZZ$50,MATCH($A17,'18. HPI'!$A$4:$A$50,0),MATCH('21. HPI Disp'!C$3,'18. HPI'!$A$3:$ZZ$3,0))="",INDEX('28. Disp'!$A$4:$ZZ$42,MATCH($A17,'28. Disp'!$A$4:$A$42,0),MATCH('21. HPI Disp'!C$3,'28. Disp'!$A$3:$ZZ$3,0))="",INDEX('18. HPI'!$A$4:$ZZ$50,MATCH($A17,'18. HPI'!$A$4:$A$50,0),MATCH(2015,'18. HPI'!$A$3:$ZZ$3,0))="",INDEX('28. Disp'!$A$4:$ZZ$42,MATCH($A17,'28. Disp'!$A$4:$A$42,0),MATCH(2015,'28. Disp'!$A$3:$ZZ$3,0))=""),"n/a",IFERROR((INDEX('18. HPI'!$A$4:$ZZ$50,MATCH($A17,'18. HPI'!$A$4:$A$50,0),MATCH('21. HPI Disp'!C$3,'18. HPI'!$A$3:$ZZ$3,0))/INDEX('28. Disp'!$A$4:$ZZ$42,MATCH($A17,'28. Disp'!$A$4:$A$42,0),MATCH('21. HPI Disp'!C$3,'28. Disp'!$A$3:$ZZ$3,0)))/(INDEX('18. HPI'!$A$4:$ZZ$50,MATCH($A17,'18. HPI'!$A$4:$A$50,0),MATCH(2015,'18. HPI'!$A$3:$ZZ$3,0))/INDEX('28. Disp'!$A$4:$ZZ$42,MATCH($A17,'28. Disp'!$A$4:$A$42,0),MATCH(2015,'28. Disp'!$A$3:$ZZ$3,0)))*100,"n/a")),"n/a")</f>
        <v>n/a</v>
      </c>
      <c r="D17" s="17" t="str">
        <f>IFERROR(IF(OR(INDEX('18. HPI'!$A$4:$ZZ$50,MATCH($A17,'18. HPI'!$A$4:$A$50,0),MATCH('21. HPI Disp'!D$3,'18. HPI'!$A$3:$ZZ$3,0))="",INDEX('28. Disp'!$A$4:$ZZ$42,MATCH($A17,'28. Disp'!$A$4:$A$42,0),MATCH('21. HPI Disp'!D$3,'28. Disp'!$A$3:$ZZ$3,0))="",INDEX('18. HPI'!$A$4:$ZZ$50,MATCH($A17,'18. HPI'!$A$4:$A$50,0),MATCH(2015,'18. HPI'!$A$3:$ZZ$3,0))="",INDEX('28. Disp'!$A$4:$ZZ$42,MATCH($A17,'28. Disp'!$A$4:$A$42,0),MATCH(2015,'28. Disp'!$A$3:$ZZ$3,0))=""),"n/a",IFERROR((INDEX('18. HPI'!$A$4:$ZZ$50,MATCH($A17,'18. HPI'!$A$4:$A$50,0),MATCH('21. HPI Disp'!D$3,'18. HPI'!$A$3:$ZZ$3,0))/INDEX('28. Disp'!$A$4:$ZZ$42,MATCH($A17,'28. Disp'!$A$4:$A$42,0),MATCH('21. HPI Disp'!D$3,'28. Disp'!$A$3:$ZZ$3,0)))/(INDEX('18. HPI'!$A$4:$ZZ$50,MATCH($A17,'18. HPI'!$A$4:$A$50,0),MATCH(2015,'18. HPI'!$A$3:$ZZ$3,0))/INDEX('28. Disp'!$A$4:$ZZ$42,MATCH($A17,'28. Disp'!$A$4:$A$42,0),MATCH(2015,'28. Disp'!$A$3:$ZZ$3,0)))*100,"n/a")),"n/a")</f>
        <v>n/a</v>
      </c>
      <c r="E17" s="17" t="str">
        <f>IFERROR(IF(OR(INDEX('18. HPI'!$A$4:$ZZ$50,MATCH($A17,'18. HPI'!$A$4:$A$50,0),MATCH('21. HPI Disp'!E$3,'18. HPI'!$A$3:$ZZ$3,0))="",INDEX('28. Disp'!$A$4:$ZZ$42,MATCH($A17,'28. Disp'!$A$4:$A$42,0),MATCH('21. HPI Disp'!E$3,'28. Disp'!$A$3:$ZZ$3,0))="",INDEX('18. HPI'!$A$4:$ZZ$50,MATCH($A17,'18. HPI'!$A$4:$A$50,0),MATCH(2015,'18. HPI'!$A$3:$ZZ$3,0))="",INDEX('28. Disp'!$A$4:$ZZ$42,MATCH($A17,'28. Disp'!$A$4:$A$42,0),MATCH(2015,'28. Disp'!$A$3:$ZZ$3,0))=""),"n/a",IFERROR((INDEX('18. HPI'!$A$4:$ZZ$50,MATCH($A17,'18. HPI'!$A$4:$A$50,0),MATCH('21. HPI Disp'!E$3,'18. HPI'!$A$3:$ZZ$3,0))/INDEX('28. Disp'!$A$4:$ZZ$42,MATCH($A17,'28. Disp'!$A$4:$A$42,0),MATCH('21. HPI Disp'!E$3,'28. Disp'!$A$3:$ZZ$3,0)))/(INDEX('18. HPI'!$A$4:$ZZ$50,MATCH($A17,'18. HPI'!$A$4:$A$50,0),MATCH(2015,'18. HPI'!$A$3:$ZZ$3,0))/INDEX('28. Disp'!$A$4:$ZZ$42,MATCH($A17,'28. Disp'!$A$4:$A$42,0),MATCH(2015,'28. Disp'!$A$3:$ZZ$3,0)))*100,"n/a")),"n/a")</f>
        <v>n/a</v>
      </c>
      <c r="F17" s="17">
        <v>152.23526549479999</v>
      </c>
      <c r="G17" s="17">
        <v>162.433937201481</v>
      </c>
      <c r="H17" s="17">
        <v>161.210382157298</v>
      </c>
      <c r="I17" s="17">
        <v>141.16866848426801</v>
      </c>
      <c r="J17" s="17">
        <v>122.540804218853</v>
      </c>
      <c r="K17" s="17">
        <v>108.546837902007</v>
      </c>
      <c r="L17" s="17">
        <v>96.098136896363101</v>
      </c>
      <c r="M17" s="17">
        <v>80.631967144413693</v>
      </c>
      <c r="N17" s="17">
        <v>81.855450701464505</v>
      </c>
      <c r="O17" s="17">
        <v>93.528345418589296</v>
      </c>
      <c r="P17" s="17">
        <v>100</v>
      </c>
      <c r="Q17" s="17">
        <v>102.485</v>
      </c>
      <c r="R17" s="17">
        <v>106.91459825750201</v>
      </c>
      <c r="S17" s="17">
        <v>108.44044386423001</v>
      </c>
      <c r="T17" s="17">
        <v>108.44044386423001</v>
      </c>
      <c r="U17" s="17">
        <v>101.690919446705</v>
      </c>
      <c r="V17" s="17">
        <v>102.985890410959</v>
      </c>
      <c r="W17" s="17">
        <v>112.52311621021499</v>
      </c>
      <c r="X17" s="17">
        <v>111.64552289815499</v>
      </c>
      <c r="Y17" s="17">
        <v>116.182310321258</v>
      </c>
      <c r="Z17" s="17">
        <f>IFERROR(IF(OR(INDEX('18. HPI'!$A$4:$ZZ$50,MATCH($A17,'18. HPI'!$A$4:$A$50,0),MATCH('21. HPI Disp'!Z$3,'18. HPI'!$A$3:$ZZ$3,0))="",INDEX('28. Disp'!$A$4:$ZZ$42,MATCH($A17,'28. Disp'!$A$4:$A$42,0),MATCH('21. HPI Disp'!Z$3,'28. Disp'!$A$3:$ZZ$3,0))="",INDEX('18. HPI'!$A$4:$ZZ$50,MATCH($A17,'18. HPI'!$A$4:$A$50,0),MATCH(2015,'18. HPI'!$A$3:$ZZ$3,0))="",INDEX('28. Disp'!$A$4:$ZZ$42,MATCH($A17,'28. Disp'!$A$4:$A$42,0),MATCH(2015,'28. Disp'!$A$3:$ZZ$3,0))=""),"n/a",IFERROR((INDEX('18. HPI'!$A$4:$ZZ$50,MATCH($A17,'18. HPI'!$A$4:$A$50,0),MATCH('21. HPI Disp'!Z$3,'18. HPI'!$A$3:$ZZ$3,0))/INDEX('28. Disp'!$A$4:$ZZ$42,MATCH($A17,'28. Disp'!$A$4:$A$42,0),MATCH('21. HPI Disp'!Z$3,'28. Disp'!$A$3:$ZZ$3,0)))/(INDEX('18. HPI'!$A$4:$ZZ$50,MATCH($A17,'18. HPI'!$A$4:$A$50,0),MATCH(2015,'18. HPI'!$A$3:$ZZ$3,0))/INDEX('28. Disp'!$A$4:$ZZ$42,MATCH($A17,'28. Disp'!$A$4:$A$42,0),MATCH(2015,'28. Disp'!$A$3:$ZZ$3,0)))*100,"n/a")),"n/a")</f>
        <v>100.19767830619392</v>
      </c>
    </row>
    <row r="18" spans="1:26" ht="15" customHeight="1" x14ac:dyDescent="0.25">
      <c r="A18" s="7" t="s">
        <v>45</v>
      </c>
      <c r="B18" s="17" t="str">
        <f>IFERROR(IF(OR(INDEX('18. HPI'!$A$4:$ZZ$50,MATCH($A18,'18. HPI'!$A$4:$A$50,0),MATCH('21. HPI Disp'!B$3,'18. HPI'!$A$3:$ZZ$3,0))="",INDEX('28. Disp'!$A$4:$ZZ$42,MATCH($A18,'28. Disp'!$A$4:$A$42,0),MATCH('21. HPI Disp'!B$3,'28. Disp'!$A$3:$ZZ$3,0))="",INDEX('18. HPI'!$A$4:$ZZ$50,MATCH($A18,'18. HPI'!$A$4:$A$50,0),MATCH(2015,'18. HPI'!$A$3:$ZZ$3,0))="",INDEX('28. Disp'!$A$4:$ZZ$42,MATCH($A18,'28. Disp'!$A$4:$A$42,0),MATCH(2015,'28. Disp'!$A$3:$ZZ$3,0))=""),"n/a",IFERROR((INDEX('18. HPI'!$A$4:$ZZ$50,MATCH($A18,'18. HPI'!$A$4:$A$50,0),MATCH('21. HPI Disp'!B$3,'18. HPI'!$A$3:$ZZ$3,0))/INDEX('28. Disp'!$A$4:$ZZ$42,MATCH($A18,'28. Disp'!$A$4:$A$42,0),MATCH('21. HPI Disp'!B$3,'28. Disp'!$A$3:$ZZ$3,0)))/(INDEX('18. HPI'!$A$4:$ZZ$50,MATCH($A18,'18. HPI'!$A$4:$A$50,0),MATCH(2015,'18. HPI'!$A$3:$ZZ$3,0))/INDEX('28. Disp'!$A$4:$ZZ$42,MATCH($A18,'28. Disp'!$A$4:$A$42,0),MATCH(2015,'28. Disp'!$A$3:$ZZ$3,0)))*100,"n/a")),"n/a")</f>
        <v>n/a</v>
      </c>
      <c r="C18" s="17" t="str">
        <f>IFERROR(IF(OR(INDEX('18. HPI'!$A$4:$ZZ$50,MATCH($A18,'18. HPI'!$A$4:$A$50,0),MATCH('21. HPI Disp'!C$3,'18. HPI'!$A$3:$ZZ$3,0))="",INDEX('28. Disp'!$A$4:$ZZ$42,MATCH($A18,'28. Disp'!$A$4:$A$42,0),MATCH('21. HPI Disp'!C$3,'28. Disp'!$A$3:$ZZ$3,0))="",INDEX('18. HPI'!$A$4:$ZZ$50,MATCH($A18,'18. HPI'!$A$4:$A$50,0),MATCH(2015,'18. HPI'!$A$3:$ZZ$3,0))="",INDEX('28. Disp'!$A$4:$ZZ$42,MATCH($A18,'28. Disp'!$A$4:$A$42,0),MATCH(2015,'28. Disp'!$A$3:$ZZ$3,0))=""),"n/a",IFERROR((INDEX('18. HPI'!$A$4:$ZZ$50,MATCH($A18,'18. HPI'!$A$4:$A$50,0),MATCH('21. HPI Disp'!C$3,'18. HPI'!$A$3:$ZZ$3,0))/INDEX('28. Disp'!$A$4:$ZZ$42,MATCH($A18,'28. Disp'!$A$4:$A$42,0),MATCH('21. HPI Disp'!C$3,'28. Disp'!$A$3:$ZZ$3,0)))/(INDEX('18. HPI'!$A$4:$ZZ$50,MATCH($A18,'18. HPI'!$A$4:$A$50,0),MATCH(2015,'18. HPI'!$A$3:$ZZ$3,0))/INDEX('28. Disp'!$A$4:$ZZ$42,MATCH($A18,'28. Disp'!$A$4:$A$42,0),MATCH(2015,'28. Disp'!$A$3:$ZZ$3,0)))*100,"n/a")),"n/a")</f>
        <v>n/a</v>
      </c>
      <c r="D18" s="17" t="str">
        <f>IFERROR(IF(OR(INDEX('18. HPI'!$A$4:$ZZ$50,MATCH($A18,'18. HPI'!$A$4:$A$50,0),MATCH('21. HPI Disp'!D$3,'18. HPI'!$A$3:$ZZ$3,0))="",INDEX('28. Disp'!$A$4:$ZZ$42,MATCH($A18,'28. Disp'!$A$4:$A$42,0),MATCH('21. HPI Disp'!D$3,'28. Disp'!$A$3:$ZZ$3,0))="",INDEX('18. HPI'!$A$4:$ZZ$50,MATCH($A18,'18. HPI'!$A$4:$A$50,0),MATCH(2015,'18. HPI'!$A$3:$ZZ$3,0))="",INDEX('28. Disp'!$A$4:$ZZ$42,MATCH($A18,'28. Disp'!$A$4:$A$42,0),MATCH(2015,'28. Disp'!$A$3:$ZZ$3,0))=""),"n/a",IFERROR((INDEX('18. HPI'!$A$4:$ZZ$50,MATCH($A18,'18. HPI'!$A$4:$A$50,0),MATCH('21. HPI Disp'!D$3,'18. HPI'!$A$3:$ZZ$3,0))/INDEX('28. Disp'!$A$4:$ZZ$42,MATCH($A18,'28. Disp'!$A$4:$A$42,0),MATCH('21. HPI Disp'!D$3,'28. Disp'!$A$3:$ZZ$3,0)))/(INDEX('18. HPI'!$A$4:$ZZ$50,MATCH($A18,'18. HPI'!$A$4:$A$50,0),MATCH(2015,'18. HPI'!$A$3:$ZZ$3,0))/INDEX('28. Disp'!$A$4:$ZZ$42,MATCH($A18,'28. Disp'!$A$4:$A$42,0),MATCH(2015,'28. Disp'!$A$3:$ZZ$3,0)))*100,"n/a")),"n/a")</f>
        <v>n/a</v>
      </c>
      <c r="E18" s="17" t="str">
        <f>IFERROR(IF(OR(INDEX('18. HPI'!$A$4:$ZZ$50,MATCH($A18,'18. HPI'!$A$4:$A$50,0),MATCH('21. HPI Disp'!E$3,'18. HPI'!$A$3:$ZZ$3,0))="",INDEX('28. Disp'!$A$4:$ZZ$42,MATCH($A18,'28. Disp'!$A$4:$A$42,0),MATCH('21. HPI Disp'!E$3,'28. Disp'!$A$3:$ZZ$3,0))="",INDEX('18. HPI'!$A$4:$ZZ$50,MATCH($A18,'18. HPI'!$A$4:$A$50,0),MATCH(2015,'18. HPI'!$A$3:$ZZ$3,0))="",INDEX('28. Disp'!$A$4:$ZZ$42,MATCH($A18,'28. Disp'!$A$4:$A$42,0),MATCH(2015,'28. Disp'!$A$3:$ZZ$3,0))=""),"n/a",IFERROR((INDEX('18. HPI'!$A$4:$ZZ$50,MATCH($A18,'18. HPI'!$A$4:$A$50,0),MATCH('21. HPI Disp'!E$3,'18. HPI'!$A$3:$ZZ$3,0))/INDEX('28. Disp'!$A$4:$ZZ$42,MATCH($A18,'28. Disp'!$A$4:$A$42,0),MATCH('21. HPI Disp'!E$3,'28. Disp'!$A$3:$ZZ$3,0)))/(INDEX('18. HPI'!$A$4:$ZZ$50,MATCH($A18,'18. HPI'!$A$4:$A$50,0),MATCH(2015,'18. HPI'!$A$3:$ZZ$3,0))/INDEX('28. Disp'!$A$4:$ZZ$42,MATCH($A18,'28. Disp'!$A$4:$A$42,0),MATCH(2015,'28. Disp'!$A$3:$ZZ$3,0)))*100,"n/a")),"n/a")</f>
        <v>n/a</v>
      </c>
      <c r="F18" s="17">
        <v>114.080058944947</v>
      </c>
      <c r="G18" s="17">
        <v>116.145114374884</v>
      </c>
      <c r="H18" s="17">
        <v>117.036092859416</v>
      </c>
      <c r="I18" s="17">
        <v>115.722816057092</v>
      </c>
      <c r="J18" s="17">
        <v>118.35891432293499</v>
      </c>
      <c r="K18" s="17">
        <v>120.619179580675</v>
      </c>
      <c r="L18" s="17">
        <v>119.147014925373</v>
      </c>
      <c r="M18" s="17">
        <v>119.42882718304701</v>
      </c>
      <c r="N18" s="17">
        <v>111.123309090909</v>
      </c>
      <c r="O18" s="17">
        <v>105.268407263529</v>
      </c>
      <c r="P18" s="17">
        <v>100</v>
      </c>
      <c r="Q18" s="17">
        <v>99.027247091998603</v>
      </c>
      <c r="R18" s="17">
        <v>95.970710646748998</v>
      </c>
      <c r="S18" s="17">
        <v>92.9733782645324</v>
      </c>
      <c r="T18" s="17">
        <v>92.9733782645324</v>
      </c>
      <c r="U18" s="17">
        <v>96.905720192970406</v>
      </c>
      <c r="V18" s="17">
        <v>94.972594848160597</v>
      </c>
      <c r="W18" s="17">
        <v>93.432217801700602</v>
      </c>
      <c r="X18" s="17">
        <v>90.201694915254194</v>
      </c>
      <c r="Y18" s="17">
        <v>93</v>
      </c>
      <c r="Z18" s="17">
        <f>IFERROR(IF(OR(INDEX('18. HPI'!$A$4:$ZZ$50,MATCH($A18,'18. HPI'!$A$4:$A$50,0),MATCH('21. HPI Disp'!Z$3,'18. HPI'!$A$3:$ZZ$3,0))="",INDEX('28. Disp'!$A$4:$ZZ$42,MATCH($A18,'28. Disp'!$A$4:$A$42,0),MATCH('21. HPI Disp'!Z$3,'28. Disp'!$A$3:$ZZ$3,0))="",INDEX('18. HPI'!$A$4:$ZZ$50,MATCH($A18,'18. HPI'!$A$4:$A$50,0),MATCH(2015,'18. HPI'!$A$3:$ZZ$3,0))="",INDEX('28. Disp'!$A$4:$ZZ$42,MATCH($A18,'28. Disp'!$A$4:$A$42,0),MATCH(2015,'28. Disp'!$A$3:$ZZ$3,0))=""),"n/a",IFERROR((INDEX('18. HPI'!$A$4:$ZZ$50,MATCH($A18,'18. HPI'!$A$4:$A$50,0),MATCH('21. HPI Disp'!Z$3,'18. HPI'!$A$3:$ZZ$3,0))/INDEX('28. Disp'!$A$4:$ZZ$42,MATCH($A18,'28. Disp'!$A$4:$A$42,0),MATCH('21. HPI Disp'!Z$3,'28. Disp'!$A$3:$ZZ$3,0)))/(INDEX('18. HPI'!$A$4:$ZZ$50,MATCH($A18,'18. HPI'!$A$4:$A$50,0),MATCH(2015,'18. HPI'!$A$3:$ZZ$3,0))/INDEX('28. Disp'!$A$4:$ZZ$42,MATCH($A18,'28. Disp'!$A$4:$A$42,0),MATCH(2015,'28. Disp'!$A$3:$ZZ$3,0)))*100,"n/a")),"n/a")</f>
        <v>90.51677422459305</v>
      </c>
    </row>
    <row r="19" spans="1:26" ht="15" customHeight="1" x14ac:dyDescent="0.25">
      <c r="A19" s="7" t="s">
        <v>46</v>
      </c>
      <c r="B19" s="17" t="str">
        <f>IFERROR(IF(OR(INDEX('18. HPI'!$A$4:$ZZ$50,MATCH($A19,'18. HPI'!$A$4:$A$50,0),MATCH('21. HPI Disp'!B$3,'18. HPI'!$A$3:$ZZ$3,0))="",INDEX('28. Disp'!$A$4:$ZZ$42,MATCH($A19,'28. Disp'!$A$4:$A$42,0),MATCH('21. HPI Disp'!B$3,'28. Disp'!$A$3:$ZZ$3,0))="",INDEX('18. HPI'!$A$4:$ZZ$50,MATCH($A19,'18. HPI'!$A$4:$A$50,0),MATCH(2015,'18. HPI'!$A$3:$ZZ$3,0))="",INDEX('28. Disp'!$A$4:$ZZ$42,MATCH($A19,'28. Disp'!$A$4:$A$42,0),MATCH(2015,'28. Disp'!$A$3:$ZZ$3,0))=""),"n/a",IFERROR((INDEX('18. HPI'!$A$4:$ZZ$50,MATCH($A19,'18. HPI'!$A$4:$A$50,0),MATCH('21. HPI Disp'!B$3,'18. HPI'!$A$3:$ZZ$3,0))/INDEX('28. Disp'!$A$4:$ZZ$42,MATCH($A19,'28. Disp'!$A$4:$A$42,0),MATCH('21. HPI Disp'!B$3,'28. Disp'!$A$3:$ZZ$3,0)))/(INDEX('18. HPI'!$A$4:$ZZ$50,MATCH($A19,'18. HPI'!$A$4:$A$50,0),MATCH(2015,'18. HPI'!$A$3:$ZZ$3,0))/INDEX('28. Disp'!$A$4:$ZZ$42,MATCH($A19,'28. Disp'!$A$4:$A$42,0),MATCH(2015,'28. Disp'!$A$3:$ZZ$3,0)))*100,"n/a")),"n/a")</f>
        <v>n/a</v>
      </c>
      <c r="C19" s="17" t="str">
        <f>IFERROR(IF(OR(INDEX('18. HPI'!$A$4:$ZZ$50,MATCH($A19,'18. HPI'!$A$4:$A$50,0),MATCH('21. HPI Disp'!C$3,'18. HPI'!$A$3:$ZZ$3,0))="",INDEX('28. Disp'!$A$4:$ZZ$42,MATCH($A19,'28. Disp'!$A$4:$A$42,0),MATCH('21. HPI Disp'!C$3,'28. Disp'!$A$3:$ZZ$3,0))="",INDEX('18. HPI'!$A$4:$ZZ$50,MATCH($A19,'18. HPI'!$A$4:$A$50,0),MATCH(2015,'18. HPI'!$A$3:$ZZ$3,0))="",INDEX('28. Disp'!$A$4:$ZZ$42,MATCH($A19,'28. Disp'!$A$4:$A$42,0),MATCH(2015,'28. Disp'!$A$3:$ZZ$3,0))=""),"n/a",IFERROR((INDEX('18. HPI'!$A$4:$ZZ$50,MATCH($A19,'18. HPI'!$A$4:$A$50,0),MATCH('21. HPI Disp'!C$3,'18. HPI'!$A$3:$ZZ$3,0))/INDEX('28. Disp'!$A$4:$ZZ$42,MATCH($A19,'28. Disp'!$A$4:$A$42,0),MATCH('21. HPI Disp'!C$3,'28. Disp'!$A$3:$ZZ$3,0)))/(INDEX('18. HPI'!$A$4:$ZZ$50,MATCH($A19,'18. HPI'!$A$4:$A$50,0),MATCH(2015,'18. HPI'!$A$3:$ZZ$3,0))/INDEX('28. Disp'!$A$4:$ZZ$42,MATCH($A19,'28. Disp'!$A$4:$A$42,0),MATCH(2015,'28. Disp'!$A$3:$ZZ$3,0)))*100,"n/a")),"n/a")</f>
        <v>n/a</v>
      </c>
      <c r="D19" s="17" t="str">
        <f>IFERROR(IF(OR(INDEX('18. HPI'!$A$4:$ZZ$50,MATCH($A19,'18. HPI'!$A$4:$A$50,0),MATCH('21. HPI Disp'!D$3,'18. HPI'!$A$3:$ZZ$3,0))="",INDEX('28. Disp'!$A$4:$ZZ$42,MATCH($A19,'28. Disp'!$A$4:$A$42,0),MATCH('21. HPI Disp'!D$3,'28. Disp'!$A$3:$ZZ$3,0))="",INDEX('18. HPI'!$A$4:$ZZ$50,MATCH($A19,'18. HPI'!$A$4:$A$50,0),MATCH(2015,'18. HPI'!$A$3:$ZZ$3,0))="",INDEX('28. Disp'!$A$4:$ZZ$42,MATCH($A19,'28. Disp'!$A$4:$A$42,0),MATCH(2015,'28. Disp'!$A$3:$ZZ$3,0))=""),"n/a",IFERROR((INDEX('18. HPI'!$A$4:$ZZ$50,MATCH($A19,'18. HPI'!$A$4:$A$50,0),MATCH('21. HPI Disp'!D$3,'18. HPI'!$A$3:$ZZ$3,0))/INDEX('28. Disp'!$A$4:$ZZ$42,MATCH($A19,'28. Disp'!$A$4:$A$42,0),MATCH('21. HPI Disp'!D$3,'28. Disp'!$A$3:$ZZ$3,0)))/(INDEX('18. HPI'!$A$4:$ZZ$50,MATCH($A19,'18. HPI'!$A$4:$A$50,0),MATCH(2015,'18. HPI'!$A$3:$ZZ$3,0))/INDEX('28. Disp'!$A$4:$ZZ$42,MATCH($A19,'28. Disp'!$A$4:$A$42,0),MATCH(2015,'28. Disp'!$A$3:$ZZ$3,0)))*100,"n/a")),"n/a")</f>
        <v>n/a</v>
      </c>
      <c r="E19" s="17" t="str">
        <f>IFERROR(IF(OR(INDEX('18. HPI'!$A$4:$ZZ$50,MATCH($A19,'18. HPI'!$A$4:$A$50,0),MATCH('21. HPI Disp'!E$3,'18. HPI'!$A$3:$ZZ$3,0))="",INDEX('28. Disp'!$A$4:$ZZ$42,MATCH($A19,'28. Disp'!$A$4:$A$42,0),MATCH('21. HPI Disp'!E$3,'28. Disp'!$A$3:$ZZ$3,0))="",INDEX('18. HPI'!$A$4:$ZZ$50,MATCH($A19,'18. HPI'!$A$4:$A$50,0),MATCH(2015,'18. HPI'!$A$3:$ZZ$3,0))="",INDEX('28. Disp'!$A$4:$ZZ$42,MATCH($A19,'28. Disp'!$A$4:$A$42,0),MATCH(2015,'28. Disp'!$A$3:$ZZ$3,0))=""),"n/a",IFERROR((INDEX('18. HPI'!$A$4:$ZZ$50,MATCH($A19,'18. HPI'!$A$4:$A$50,0),MATCH('21. HPI Disp'!E$3,'18. HPI'!$A$3:$ZZ$3,0))/INDEX('28. Disp'!$A$4:$ZZ$42,MATCH($A19,'28. Disp'!$A$4:$A$42,0),MATCH('21. HPI Disp'!E$3,'28. Disp'!$A$3:$ZZ$3,0)))/(INDEX('18. HPI'!$A$4:$ZZ$50,MATCH($A19,'18. HPI'!$A$4:$A$50,0),MATCH(2015,'18. HPI'!$A$3:$ZZ$3,0))/INDEX('28. Disp'!$A$4:$ZZ$42,MATCH($A19,'28. Disp'!$A$4:$A$42,0),MATCH(2015,'28. Disp'!$A$3:$ZZ$3,0)))*100,"n/a")),"n/a")</f>
        <v>n/a</v>
      </c>
      <c r="F19" s="17">
        <v>0</v>
      </c>
      <c r="G19" s="17">
        <v>157.55454079938801</v>
      </c>
      <c r="H19" s="17">
        <v>158.35214433993499</v>
      </c>
      <c r="I19" s="17">
        <v>112.097314573961</v>
      </c>
      <c r="J19" s="17">
        <v>97.066937330834904</v>
      </c>
      <c r="K19" s="17">
        <v>102.64796424503599</v>
      </c>
      <c r="L19" s="17">
        <v>107.65784405579799</v>
      </c>
      <c r="M19" s="17">
        <v>105.4344640369</v>
      </c>
      <c r="N19" s="17">
        <v>109.860735188655</v>
      </c>
      <c r="O19" s="17">
        <v>99.081321551652593</v>
      </c>
      <c r="P19" s="17">
        <v>100</v>
      </c>
      <c r="Q19" s="17">
        <v>102.33884875411999</v>
      </c>
      <c r="R19" s="17">
        <v>104.47471237284699</v>
      </c>
      <c r="S19" s="17">
        <v>111.147870171603</v>
      </c>
      <c r="T19" s="17">
        <v>111.147870171603</v>
      </c>
      <c r="U19" s="17">
        <v>113.080170719913</v>
      </c>
      <c r="V19" s="17">
        <v>112.683667690657</v>
      </c>
      <c r="W19" s="17">
        <v>110.894980396953</v>
      </c>
      <c r="X19" s="17">
        <v>113.29392800567101</v>
      </c>
      <c r="Y19" s="17">
        <v>118.194509803922</v>
      </c>
      <c r="Z19" s="17">
        <f>IFERROR(IF(OR(INDEX('18. HPI'!$A$4:$ZZ$50,MATCH($A19,'18. HPI'!$A$4:$A$50,0),MATCH('21. HPI Disp'!Z$3,'18. HPI'!$A$3:$ZZ$3,0))="",INDEX('28. Disp'!$A$4:$ZZ$42,MATCH($A19,'28. Disp'!$A$4:$A$42,0),MATCH('21. HPI Disp'!Z$3,'28. Disp'!$A$3:$ZZ$3,0))="",INDEX('18. HPI'!$A$4:$ZZ$50,MATCH($A19,'18. HPI'!$A$4:$A$50,0),MATCH(2015,'18. HPI'!$A$3:$ZZ$3,0))="",INDEX('28. Disp'!$A$4:$ZZ$42,MATCH($A19,'28. Disp'!$A$4:$A$42,0),MATCH(2015,'28. Disp'!$A$3:$ZZ$3,0))=""),"n/a",IFERROR((INDEX('18. HPI'!$A$4:$ZZ$50,MATCH($A19,'18. HPI'!$A$4:$A$50,0),MATCH('21. HPI Disp'!Z$3,'18. HPI'!$A$3:$ZZ$3,0))/INDEX('28. Disp'!$A$4:$ZZ$42,MATCH($A19,'28. Disp'!$A$4:$A$42,0),MATCH('21. HPI Disp'!Z$3,'28. Disp'!$A$3:$ZZ$3,0)))/(INDEX('18. HPI'!$A$4:$ZZ$50,MATCH($A19,'18. HPI'!$A$4:$A$50,0),MATCH(2015,'18. HPI'!$A$3:$ZZ$3,0))/INDEX('28. Disp'!$A$4:$ZZ$42,MATCH($A19,'28. Disp'!$A$4:$A$42,0),MATCH(2015,'28. Disp'!$A$3:$ZZ$3,0)))*100,"n/a")),"n/a")</f>
        <v>126.45593465431664</v>
      </c>
    </row>
    <row r="20" spans="1:26" ht="15" customHeight="1" x14ac:dyDescent="0.25">
      <c r="A20" s="7" t="s">
        <v>47</v>
      </c>
      <c r="B20" s="17">
        <v>116.374193548387</v>
      </c>
      <c r="C20" s="17">
        <v>112.042352941177</v>
      </c>
      <c r="D20" s="17">
        <v>115.06348623853199</v>
      </c>
      <c r="E20" s="17">
        <v>105.101395348837</v>
      </c>
      <c r="F20" s="17">
        <v>121.684</v>
      </c>
      <c r="G20" s="17">
        <v>134.975308641975</v>
      </c>
      <c r="H20" s="17">
        <v>157.83954285714299</v>
      </c>
      <c r="I20" s="17">
        <v>144.73230769230801</v>
      </c>
      <c r="J20" s="17">
        <v>110.436858638744</v>
      </c>
      <c r="K20" s="17">
        <v>100.69278350515501</v>
      </c>
      <c r="L20" s="17">
        <v>102.594285714286</v>
      </c>
      <c r="M20" s="17">
        <v>98.009056603773601</v>
      </c>
      <c r="N20" s="17">
        <v>94.733333333333405</v>
      </c>
      <c r="O20" s="17">
        <v>99.471288888888907</v>
      </c>
      <c r="P20" s="17">
        <v>100</v>
      </c>
      <c r="Q20" s="17">
        <v>98.204016064257104</v>
      </c>
      <c r="R20" s="17">
        <v>102.43692307692299</v>
      </c>
      <c r="S20" s="17">
        <v>100.109901639344</v>
      </c>
      <c r="T20" s="17">
        <v>100.109901639344</v>
      </c>
      <c r="U20" s="17">
        <v>98.655903614457799</v>
      </c>
      <c r="V20" s="17">
        <v>105.58577777777801</v>
      </c>
      <c r="W20" s="17">
        <v>110.90936274509799</v>
      </c>
      <c r="X20" s="17">
        <v>111.41982062780301</v>
      </c>
      <c r="Y20" s="17">
        <v>122.252556053812</v>
      </c>
      <c r="Z20" s="17">
        <f>IFERROR(IF(OR(INDEX('18. HPI'!$A$4:$ZZ$50,MATCH($A20,'18. HPI'!$A$4:$A$50,0),MATCH('21. HPI Disp'!Z$3,'18. HPI'!$A$3:$ZZ$3,0))="",INDEX('28. Disp'!$A$4:$ZZ$42,MATCH($A20,'28. Disp'!$A$4:$A$42,0),MATCH('21. HPI Disp'!Z$3,'28. Disp'!$A$3:$ZZ$3,0))="",INDEX('18. HPI'!$A$4:$ZZ$50,MATCH($A20,'18. HPI'!$A$4:$A$50,0),MATCH(2015,'18. HPI'!$A$3:$ZZ$3,0))="",INDEX('28. Disp'!$A$4:$ZZ$42,MATCH($A20,'28. Disp'!$A$4:$A$42,0),MATCH(2015,'28. Disp'!$A$3:$ZZ$3,0))=""),"n/a",IFERROR((INDEX('18. HPI'!$A$4:$ZZ$50,MATCH($A20,'18. HPI'!$A$4:$A$50,0),MATCH('21. HPI Disp'!Z$3,'18. HPI'!$A$3:$ZZ$3,0))/INDEX('28. Disp'!$A$4:$ZZ$42,MATCH($A20,'28. Disp'!$A$4:$A$42,0),MATCH('21. HPI Disp'!Z$3,'28. Disp'!$A$3:$ZZ$3,0)))/(INDEX('18. HPI'!$A$4:$ZZ$50,MATCH($A20,'18. HPI'!$A$4:$A$50,0),MATCH(2015,'18. HPI'!$A$3:$ZZ$3,0))/INDEX('28. Disp'!$A$4:$ZZ$42,MATCH($A20,'28. Disp'!$A$4:$A$42,0),MATCH(2015,'28. Disp'!$A$3:$ZZ$3,0)))*100,"n/a")),"n/a")</f>
        <v>119.60755018475982</v>
      </c>
    </row>
    <row r="21" spans="1:26" ht="15" customHeight="1" x14ac:dyDescent="0.25">
      <c r="A21" s="7" t="s">
        <v>48</v>
      </c>
      <c r="B21" s="17">
        <v>75.050444702619004</v>
      </c>
      <c r="C21" s="17">
        <v>75.230527191085301</v>
      </c>
      <c r="D21" s="17">
        <v>80.945940734269499</v>
      </c>
      <c r="E21" s="17">
        <v>88.657015470172695</v>
      </c>
      <c r="F21" s="17">
        <v>96.506308874957597</v>
      </c>
      <c r="G21" s="17">
        <v>103.314675569858</v>
      </c>
      <c r="H21" s="17">
        <v>103.67236428405801</v>
      </c>
      <c r="I21" s="17">
        <v>100.883645004534</v>
      </c>
      <c r="J21" s="17">
        <v>97.187920359771795</v>
      </c>
      <c r="K21" s="17">
        <v>98.710314141084098</v>
      </c>
      <c r="L21" s="17">
        <v>97.016059161022199</v>
      </c>
      <c r="M21" s="17">
        <v>96.623216288235298</v>
      </c>
      <c r="N21" s="17">
        <v>95.631280901282494</v>
      </c>
      <c r="O21" s="17">
        <v>96.301459541365205</v>
      </c>
      <c r="P21" s="17">
        <v>100</v>
      </c>
      <c r="Q21" s="17">
        <v>102.952019230769</v>
      </c>
      <c r="R21" s="17">
        <v>101.873513513514</v>
      </c>
      <c r="S21" s="17">
        <v>108.82440816326501</v>
      </c>
      <c r="T21" s="17">
        <v>108.82440816326501</v>
      </c>
      <c r="U21" s="17">
        <v>116.95877394636</v>
      </c>
      <c r="V21" s="17">
        <v>129.75559505596999</v>
      </c>
      <c r="W21" s="17">
        <v>133.20664692307699</v>
      </c>
      <c r="X21" s="17">
        <v>110.680511182109</v>
      </c>
      <c r="Y21" s="17">
        <v>104.87220447284299</v>
      </c>
      <c r="Z21" s="17">
        <f>IFERROR(IF(OR(INDEX('18. HPI'!$A$4:$ZZ$50,MATCH($A21,'18. HPI'!$A$4:$A$50,0),MATCH('21. HPI Disp'!Z$3,'18. HPI'!$A$3:$ZZ$3,0))="",INDEX('28. Disp'!$A$4:$ZZ$42,MATCH($A21,'28. Disp'!$A$4:$A$42,0),MATCH('21. HPI Disp'!Z$3,'28. Disp'!$A$3:$ZZ$3,0))="",INDEX('18. HPI'!$A$4:$ZZ$50,MATCH($A21,'18. HPI'!$A$4:$A$50,0),MATCH(2015,'18. HPI'!$A$3:$ZZ$3,0))="",INDEX('28. Disp'!$A$4:$ZZ$42,MATCH($A21,'28. Disp'!$A$4:$A$42,0),MATCH(2015,'28. Disp'!$A$3:$ZZ$3,0))=""),"n/a",IFERROR((INDEX('18. HPI'!$A$4:$ZZ$50,MATCH($A21,'18. HPI'!$A$4:$A$50,0),MATCH('21. HPI Disp'!Z$3,'18. HPI'!$A$3:$ZZ$3,0))/INDEX('28. Disp'!$A$4:$ZZ$42,MATCH($A21,'28. Disp'!$A$4:$A$42,0),MATCH('21. HPI Disp'!Z$3,'28. Disp'!$A$3:$ZZ$3,0)))/(INDEX('18. HPI'!$A$4:$ZZ$50,MATCH($A21,'18. HPI'!$A$4:$A$50,0),MATCH(2015,'18. HPI'!$A$3:$ZZ$3,0))/INDEX('28. Disp'!$A$4:$ZZ$42,MATCH($A21,'28. Disp'!$A$4:$A$42,0),MATCH(2015,'28. Disp'!$A$3:$ZZ$3,0)))*100,"n/a")),"n/a")</f>
        <v>96.85839577162109</v>
      </c>
    </row>
    <row r="22" spans="1:26" ht="15" customHeight="1" x14ac:dyDescent="0.25">
      <c r="A22" s="7" t="s">
        <v>50</v>
      </c>
      <c r="B22" s="17">
        <v>90.613440012470505</v>
      </c>
      <c r="C22" s="17">
        <v>93.468095130079703</v>
      </c>
      <c r="D22" s="17">
        <v>95.666272442434405</v>
      </c>
      <c r="E22" s="17">
        <v>97.782452980206997</v>
      </c>
      <c r="F22" s="17">
        <v>99.995708908997102</v>
      </c>
      <c r="G22" s="17">
        <v>99.997186634062501</v>
      </c>
      <c r="H22" s="17">
        <v>100</v>
      </c>
      <c r="I22" s="17">
        <v>99.630534604532798</v>
      </c>
      <c r="J22" s="17">
        <v>127.538854378831</v>
      </c>
      <c r="K22" s="17">
        <v>122.806585550562</v>
      </c>
      <c r="L22" s="17">
        <v>117.228973190793</v>
      </c>
      <c r="M22" s="17">
        <v>108.635513906398</v>
      </c>
      <c r="N22" s="17">
        <v>100.46492590438901</v>
      </c>
      <c r="O22" s="17">
        <v>98.971671938267207</v>
      </c>
      <c r="P22" s="17">
        <v>100</v>
      </c>
      <c r="Q22" s="17">
        <v>102.147573036411</v>
      </c>
      <c r="R22" s="17">
        <v>107.251621124693</v>
      </c>
      <c r="S22" s="17">
        <v>113.194034563274</v>
      </c>
      <c r="T22" s="17">
        <v>113.194034563274</v>
      </c>
      <c r="U22" s="17">
        <v>117.45886120996499</v>
      </c>
      <c r="V22" s="17">
        <v>128.02663373006999</v>
      </c>
      <c r="W22" s="17">
        <v>134.13266666666701</v>
      </c>
      <c r="X22" s="17">
        <v>119.785296872074</v>
      </c>
      <c r="Y22" s="17">
        <v>129.45699569207699</v>
      </c>
      <c r="Z22" s="17">
        <f>IFERROR(IF(OR(INDEX('18. HPI'!$A$4:$ZZ$50,MATCH($A22,'18. HPI'!$A$4:$A$50,0),MATCH('21. HPI Disp'!Z$3,'18. HPI'!$A$3:$ZZ$3,0))="",INDEX('28. Disp'!$A$4:$ZZ$42,MATCH($A22,'28. Disp'!$A$4:$A$42,0),MATCH('21. HPI Disp'!Z$3,'28. Disp'!$A$3:$ZZ$3,0))="",INDEX('18. HPI'!$A$4:$ZZ$50,MATCH($A22,'18. HPI'!$A$4:$A$50,0),MATCH(2015,'18. HPI'!$A$3:$ZZ$3,0))="",INDEX('28. Disp'!$A$4:$ZZ$42,MATCH($A22,'28. Disp'!$A$4:$A$42,0),MATCH(2015,'28. Disp'!$A$3:$ZZ$3,0))=""),"n/a",IFERROR((INDEX('18. HPI'!$A$4:$ZZ$50,MATCH($A22,'18. HPI'!$A$4:$A$50,0),MATCH('21. HPI Disp'!Z$3,'18. HPI'!$A$3:$ZZ$3,0))/INDEX('28. Disp'!$A$4:$ZZ$42,MATCH($A22,'28. Disp'!$A$4:$A$42,0),MATCH('21. HPI Disp'!Z$3,'28. Disp'!$A$3:$ZZ$3,0)))/(INDEX('18. HPI'!$A$4:$ZZ$50,MATCH($A22,'18. HPI'!$A$4:$A$50,0),MATCH(2015,'18. HPI'!$A$3:$ZZ$3,0))/INDEX('28. Disp'!$A$4:$ZZ$42,MATCH($A22,'28. Disp'!$A$4:$A$42,0),MATCH(2015,'28. Disp'!$A$3:$ZZ$3,0)))*100,"n/a")),"n/a")</f>
        <v>115.47322841116888</v>
      </c>
    </row>
    <row r="23" spans="1:26" ht="15" customHeight="1" x14ac:dyDescent="0.25">
      <c r="A23" s="7" t="s">
        <v>51</v>
      </c>
      <c r="B23" s="17" t="str">
        <f>IFERROR(IF(OR(INDEX('18. HPI'!$A$4:$ZZ$50,MATCH($A23,'18. HPI'!$A$4:$A$50,0),MATCH('21. HPI Disp'!B$3,'18. HPI'!$A$3:$ZZ$3,0))="",INDEX('28. Disp'!$A$4:$ZZ$42,MATCH($A23,'28. Disp'!$A$4:$A$42,0),MATCH('21. HPI Disp'!B$3,'28. Disp'!$A$3:$ZZ$3,0))="",INDEX('18. HPI'!$A$4:$ZZ$50,MATCH($A23,'18. HPI'!$A$4:$A$50,0),MATCH(2015,'18. HPI'!$A$3:$ZZ$3,0))="",INDEX('28. Disp'!$A$4:$ZZ$42,MATCH($A23,'28. Disp'!$A$4:$A$42,0),MATCH(2015,'28. Disp'!$A$3:$ZZ$3,0))=""),"n/a",IFERROR((INDEX('18. HPI'!$A$4:$ZZ$50,MATCH($A23,'18. HPI'!$A$4:$A$50,0),MATCH('21. HPI Disp'!B$3,'18. HPI'!$A$3:$ZZ$3,0))/INDEX('28. Disp'!$A$4:$ZZ$42,MATCH($A23,'28. Disp'!$A$4:$A$42,0),MATCH('21. HPI Disp'!B$3,'28. Disp'!$A$3:$ZZ$3,0)))/(INDEX('18. HPI'!$A$4:$ZZ$50,MATCH($A23,'18. HPI'!$A$4:$A$50,0),MATCH(2015,'18. HPI'!$A$3:$ZZ$3,0))/INDEX('28. Disp'!$A$4:$ZZ$42,MATCH($A23,'28. Disp'!$A$4:$A$42,0),MATCH(2015,'28. Disp'!$A$3:$ZZ$3,0)))*100,"n/a")),"n/a")</f>
        <v>n/a</v>
      </c>
      <c r="C23" s="17" t="str">
        <f>IFERROR(IF(OR(INDEX('18. HPI'!$A$4:$ZZ$50,MATCH($A23,'18. HPI'!$A$4:$A$50,0),MATCH('21. HPI Disp'!C$3,'18. HPI'!$A$3:$ZZ$3,0))="",INDEX('28. Disp'!$A$4:$ZZ$42,MATCH($A23,'28. Disp'!$A$4:$A$42,0),MATCH('21. HPI Disp'!C$3,'28. Disp'!$A$3:$ZZ$3,0))="",INDEX('18. HPI'!$A$4:$ZZ$50,MATCH($A23,'18. HPI'!$A$4:$A$50,0),MATCH(2015,'18. HPI'!$A$3:$ZZ$3,0))="",INDEX('28. Disp'!$A$4:$ZZ$42,MATCH($A23,'28. Disp'!$A$4:$A$42,0),MATCH(2015,'28. Disp'!$A$3:$ZZ$3,0))=""),"n/a",IFERROR((INDEX('18. HPI'!$A$4:$ZZ$50,MATCH($A23,'18. HPI'!$A$4:$A$50,0),MATCH('21. HPI Disp'!C$3,'18. HPI'!$A$3:$ZZ$3,0))/INDEX('28. Disp'!$A$4:$ZZ$42,MATCH($A23,'28. Disp'!$A$4:$A$42,0),MATCH('21. HPI Disp'!C$3,'28. Disp'!$A$3:$ZZ$3,0)))/(INDEX('18. HPI'!$A$4:$ZZ$50,MATCH($A23,'18. HPI'!$A$4:$A$50,0),MATCH(2015,'18. HPI'!$A$3:$ZZ$3,0))/INDEX('28. Disp'!$A$4:$ZZ$42,MATCH($A23,'28. Disp'!$A$4:$A$42,0),MATCH(2015,'28. Disp'!$A$3:$ZZ$3,0)))*100,"n/a")),"n/a")</f>
        <v>n/a</v>
      </c>
      <c r="D23" s="17" t="str">
        <f>IFERROR(IF(OR(INDEX('18. HPI'!$A$4:$ZZ$50,MATCH($A23,'18. HPI'!$A$4:$A$50,0),MATCH('21. HPI Disp'!D$3,'18. HPI'!$A$3:$ZZ$3,0))="",INDEX('28. Disp'!$A$4:$ZZ$42,MATCH($A23,'28. Disp'!$A$4:$A$42,0),MATCH('21. HPI Disp'!D$3,'28. Disp'!$A$3:$ZZ$3,0))="",INDEX('18. HPI'!$A$4:$ZZ$50,MATCH($A23,'18. HPI'!$A$4:$A$50,0),MATCH(2015,'18. HPI'!$A$3:$ZZ$3,0))="",INDEX('28. Disp'!$A$4:$ZZ$42,MATCH($A23,'28. Disp'!$A$4:$A$42,0),MATCH(2015,'28. Disp'!$A$3:$ZZ$3,0))=""),"n/a",IFERROR((INDEX('18. HPI'!$A$4:$ZZ$50,MATCH($A23,'18. HPI'!$A$4:$A$50,0),MATCH('21. HPI Disp'!D$3,'18. HPI'!$A$3:$ZZ$3,0))/INDEX('28. Disp'!$A$4:$ZZ$42,MATCH($A23,'28. Disp'!$A$4:$A$42,0),MATCH('21. HPI Disp'!D$3,'28. Disp'!$A$3:$ZZ$3,0)))/(INDEX('18. HPI'!$A$4:$ZZ$50,MATCH($A23,'18. HPI'!$A$4:$A$50,0),MATCH(2015,'18. HPI'!$A$3:$ZZ$3,0))/INDEX('28. Disp'!$A$4:$ZZ$42,MATCH($A23,'28. Disp'!$A$4:$A$42,0),MATCH(2015,'28. Disp'!$A$3:$ZZ$3,0)))*100,"n/a")),"n/a")</f>
        <v>n/a</v>
      </c>
      <c r="E23" s="17" t="str">
        <f>IFERROR(IF(OR(INDEX('18. HPI'!$A$4:$ZZ$50,MATCH($A23,'18. HPI'!$A$4:$A$50,0),MATCH('21. HPI Disp'!E$3,'18. HPI'!$A$3:$ZZ$3,0))="",INDEX('28. Disp'!$A$4:$ZZ$42,MATCH($A23,'28. Disp'!$A$4:$A$42,0),MATCH('21. HPI Disp'!E$3,'28. Disp'!$A$3:$ZZ$3,0))="",INDEX('18. HPI'!$A$4:$ZZ$50,MATCH($A23,'18. HPI'!$A$4:$A$50,0),MATCH(2015,'18. HPI'!$A$3:$ZZ$3,0))="",INDEX('28. Disp'!$A$4:$ZZ$42,MATCH($A23,'28. Disp'!$A$4:$A$42,0),MATCH(2015,'28. Disp'!$A$3:$ZZ$3,0))=""),"n/a",IFERROR((INDEX('18. HPI'!$A$4:$ZZ$50,MATCH($A23,'18. HPI'!$A$4:$A$50,0),MATCH('21. HPI Disp'!E$3,'18. HPI'!$A$3:$ZZ$3,0))/INDEX('28. Disp'!$A$4:$ZZ$42,MATCH($A23,'28. Disp'!$A$4:$A$42,0),MATCH('21. HPI Disp'!E$3,'28. Disp'!$A$3:$ZZ$3,0)))/(INDEX('18. HPI'!$A$4:$ZZ$50,MATCH($A23,'18. HPI'!$A$4:$A$50,0),MATCH(2015,'18. HPI'!$A$3:$ZZ$3,0))/INDEX('28. Disp'!$A$4:$ZZ$42,MATCH($A23,'28. Disp'!$A$4:$A$42,0),MATCH(2015,'28. Disp'!$A$3:$ZZ$3,0)))*100,"n/a")),"n/a")</f>
        <v>n/a</v>
      </c>
      <c r="F23" s="17" t="str">
        <f>IFERROR(IF(OR(INDEX('18. HPI'!$A$4:$ZZ$50,MATCH($A23,'18. HPI'!$A$4:$A$50,0),MATCH('21. HPI Disp'!F$3,'18. HPI'!$A$3:$ZZ$3,0))="",INDEX('28. Disp'!$A$4:$ZZ$42,MATCH($A23,'28. Disp'!$A$4:$A$42,0),MATCH('21. HPI Disp'!F$3,'28. Disp'!$A$3:$ZZ$3,0))="",INDEX('18. HPI'!$A$4:$ZZ$50,MATCH($A23,'18. HPI'!$A$4:$A$50,0),MATCH(2015,'18. HPI'!$A$3:$ZZ$3,0))="",INDEX('28. Disp'!$A$4:$ZZ$42,MATCH($A23,'28. Disp'!$A$4:$A$42,0),MATCH(2015,'28. Disp'!$A$3:$ZZ$3,0))=""),"n/a",IFERROR((INDEX('18. HPI'!$A$4:$ZZ$50,MATCH($A23,'18. HPI'!$A$4:$A$50,0),MATCH('21. HPI Disp'!F$3,'18. HPI'!$A$3:$ZZ$3,0))/INDEX('28. Disp'!$A$4:$ZZ$42,MATCH($A23,'28. Disp'!$A$4:$A$42,0),MATCH('21. HPI Disp'!F$3,'28. Disp'!$A$3:$ZZ$3,0)))/(INDEX('18. HPI'!$A$4:$ZZ$50,MATCH($A23,'18. HPI'!$A$4:$A$50,0),MATCH(2015,'18. HPI'!$A$3:$ZZ$3,0))/INDEX('28. Disp'!$A$4:$ZZ$42,MATCH($A23,'28. Disp'!$A$4:$A$42,0),MATCH(2015,'28. Disp'!$A$3:$ZZ$3,0)))*100,"n/a")),"n/a")</f>
        <v>n/a</v>
      </c>
      <c r="G23" s="17">
        <v>85.117535123104304</v>
      </c>
      <c r="H23" s="17">
        <v>100</v>
      </c>
      <c r="I23" s="17">
        <v>84.500253945320097</v>
      </c>
      <c r="J23" s="17">
        <v>141.91970580587099</v>
      </c>
      <c r="K23" s="17">
        <v>121.742475198601</v>
      </c>
      <c r="L23" s="17">
        <v>118.42129040556399</v>
      </c>
      <c r="M23" s="17">
        <v>105.87612355816</v>
      </c>
      <c r="N23" s="17">
        <v>103.366644909935</v>
      </c>
      <c r="O23" s="17">
        <v>101.970839809841</v>
      </c>
      <c r="P23" s="17">
        <v>100</v>
      </c>
      <c r="Q23" s="17">
        <v>100.685469749399</v>
      </c>
      <c r="R23" s="17">
        <v>95.540346711302504</v>
      </c>
      <c r="S23" s="17">
        <v>102.632509042602</v>
      </c>
      <c r="T23" s="17">
        <v>102.632509042602</v>
      </c>
      <c r="U23" s="17">
        <v>108.93464885918399</v>
      </c>
      <c r="V23" s="17">
        <v>120.200042015913</v>
      </c>
      <c r="W23" s="17">
        <v>122.79606802771499</v>
      </c>
      <c r="X23" s="17">
        <v>110.864491821716</v>
      </c>
      <c r="Y23" s="17">
        <v>126.57178783722</v>
      </c>
      <c r="Z23" s="17">
        <f>IFERROR(IF(OR(INDEX('18. HPI'!$A$4:$ZZ$50,MATCH($A23,'18. HPI'!$A$4:$A$50,0),MATCH('21. HPI Disp'!Z$3,'18. HPI'!$A$3:$ZZ$3,0))="",INDEX('28. Disp'!$A$4:$ZZ$42,MATCH($A23,'28. Disp'!$A$4:$A$42,0),MATCH('21. HPI Disp'!Z$3,'28. Disp'!$A$3:$ZZ$3,0))="",INDEX('18. HPI'!$A$4:$ZZ$50,MATCH($A23,'18. HPI'!$A$4:$A$50,0),MATCH(2015,'18. HPI'!$A$3:$ZZ$3,0))="",INDEX('28. Disp'!$A$4:$ZZ$42,MATCH($A23,'28. Disp'!$A$4:$A$42,0),MATCH(2015,'28. Disp'!$A$3:$ZZ$3,0))=""),"n/a",IFERROR((INDEX('18. HPI'!$A$4:$ZZ$50,MATCH($A23,'18. HPI'!$A$4:$A$50,0),MATCH('21. HPI Disp'!Z$3,'18. HPI'!$A$3:$ZZ$3,0))/INDEX('28. Disp'!$A$4:$ZZ$42,MATCH($A23,'28. Disp'!$A$4:$A$42,0),MATCH('21. HPI Disp'!Z$3,'28. Disp'!$A$3:$ZZ$3,0)))/(INDEX('18. HPI'!$A$4:$ZZ$50,MATCH($A23,'18. HPI'!$A$4:$A$50,0),MATCH(2015,'18. HPI'!$A$3:$ZZ$3,0))/INDEX('28. Disp'!$A$4:$ZZ$42,MATCH($A23,'28. Disp'!$A$4:$A$42,0),MATCH(2015,'28. Disp'!$A$3:$ZZ$3,0)))*100,"n/a")),"n/a")</f>
        <v>103.07033805834411</v>
      </c>
    </row>
    <row r="24" spans="1:26" ht="15" customHeight="1" x14ac:dyDescent="0.25">
      <c r="A24" s="7" t="s">
        <v>52</v>
      </c>
      <c r="B24" s="17">
        <v>115.716500981244</v>
      </c>
      <c r="C24" s="17">
        <v>111.12681370025</v>
      </c>
      <c r="D24" s="17">
        <v>109.57254940027001</v>
      </c>
      <c r="E24" s="17">
        <v>106.539745447643</v>
      </c>
      <c r="F24" s="17">
        <v>104.551137562319</v>
      </c>
      <c r="G24" s="17">
        <v>103.29803601552101</v>
      </c>
      <c r="H24" s="17">
        <v>100</v>
      </c>
      <c r="I24" s="17">
        <v>99.703881694719996</v>
      </c>
      <c r="J24" s="17">
        <v>105.457107114934</v>
      </c>
      <c r="K24" s="17">
        <v>104.63260969976901</v>
      </c>
      <c r="L24" s="17">
        <v>101.52862529458</v>
      </c>
      <c r="M24" s="17">
        <v>97.015686591276307</v>
      </c>
      <c r="N24" s="17">
        <v>96.048850855745698</v>
      </c>
      <c r="O24" s="17">
        <v>100.369803921569</v>
      </c>
      <c r="P24" s="17">
        <v>100</v>
      </c>
      <c r="Q24" s="17">
        <v>103.660097135089</v>
      </c>
      <c r="R24" s="17">
        <v>111.064864065766</v>
      </c>
      <c r="S24" s="17">
        <v>122.77449891569201</v>
      </c>
      <c r="T24" s="17">
        <v>122.77449891569201</v>
      </c>
      <c r="U24" s="17">
        <v>134.08249898179901</v>
      </c>
      <c r="V24" s="17">
        <v>142.22401441563699</v>
      </c>
      <c r="W24" s="17">
        <v>146.35871833267899</v>
      </c>
      <c r="X24" s="17">
        <v>148.13047373339001</v>
      </c>
      <c r="Y24" s="17">
        <v>165.24537345333201</v>
      </c>
      <c r="Z24" s="17">
        <f>IFERROR(IF(OR(INDEX('18. HPI'!$A$4:$ZZ$50,MATCH($A24,'18. HPI'!$A$4:$A$50,0),MATCH('21. HPI Disp'!Z$3,'18. HPI'!$A$3:$ZZ$3,0))="",INDEX('28. Disp'!$A$4:$ZZ$42,MATCH($A24,'28. Disp'!$A$4:$A$42,0),MATCH('21. HPI Disp'!Z$3,'28. Disp'!$A$3:$ZZ$3,0))="",INDEX('18. HPI'!$A$4:$ZZ$50,MATCH($A24,'18. HPI'!$A$4:$A$50,0),MATCH(2015,'18. HPI'!$A$3:$ZZ$3,0))="",INDEX('28. Disp'!$A$4:$ZZ$42,MATCH($A24,'28. Disp'!$A$4:$A$42,0),MATCH(2015,'28. Disp'!$A$3:$ZZ$3,0))=""),"n/a",IFERROR((INDEX('18. HPI'!$A$4:$ZZ$50,MATCH($A24,'18. HPI'!$A$4:$A$50,0),MATCH('21. HPI Disp'!Z$3,'18. HPI'!$A$3:$ZZ$3,0))/INDEX('28. Disp'!$A$4:$ZZ$42,MATCH($A24,'28. Disp'!$A$4:$A$42,0),MATCH('21. HPI Disp'!Z$3,'28. Disp'!$A$3:$ZZ$3,0)))/(INDEX('18. HPI'!$A$4:$ZZ$50,MATCH($A24,'18. HPI'!$A$4:$A$50,0),MATCH(2015,'18. HPI'!$A$3:$ZZ$3,0))/INDEX('28. Disp'!$A$4:$ZZ$42,MATCH($A24,'28. Disp'!$A$4:$A$42,0),MATCH(2015,'28. Disp'!$A$3:$ZZ$3,0)))*100,"n/a")),"n/a")</f>
        <v>161.71185804149849</v>
      </c>
    </row>
    <row r="25" spans="1:26" ht="15" customHeight="1" x14ac:dyDescent="0.25">
      <c r="A25" s="7" t="s">
        <v>53</v>
      </c>
      <c r="B25" s="17" t="str">
        <f>IFERROR(IF(OR(INDEX('18. HPI'!$A$4:$ZZ$50,MATCH($A25,'18. HPI'!$A$4:$A$50,0),MATCH('21. HPI Disp'!B$3,'18. HPI'!$A$3:$ZZ$3,0))="",INDEX('28. Disp'!$A$4:$ZZ$42,MATCH($A25,'28. Disp'!$A$4:$A$42,0),MATCH('21. HPI Disp'!B$3,'28. Disp'!$A$3:$ZZ$3,0))="",INDEX('18. HPI'!$A$4:$ZZ$50,MATCH($A25,'18. HPI'!$A$4:$A$50,0),MATCH(2015,'18. HPI'!$A$3:$ZZ$3,0))="",INDEX('28. Disp'!$A$4:$ZZ$42,MATCH($A25,'28. Disp'!$A$4:$A$42,0),MATCH(2015,'28. Disp'!$A$3:$ZZ$3,0))=""),"n/a",IFERROR((INDEX('18. HPI'!$A$4:$ZZ$50,MATCH($A25,'18. HPI'!$A$4:$A$50,0),MATCH('21. HPI Disp'!B$3,'18. HPI'!$A$3:$ZZ$3,0))/INDEX('28. Disp'!$A$4:$ZZ$42,MATCH($A25,'28. Disp'!$A$4:$A$42,0),MATCH('21. HPI Disp'!B$3,'28. Disp'!$A$3:$ZZ$3,0)))/(INDEX('18. HPI'!$A$4:$ZZ$50,MATCH($A25,'18. HPI'!$A$4:$A$50,0),MATCH(2015,'18. HPI'!$A$3:$ZZ$3,0))/INDEX('28. Disp'!$A$4:$ZZ$42,MATCH($A25,'28. Disp'!$A$4:$A$42,0),MATCH(2015,'28. Disp'!$A$3:$ZZ$3,0)))*100,"n/a")),"n/a")</f>
        <v>n/a</v>
      </c>
      <c r="C25" s="17" t="str">
        <f>IFERROR(IF(OR(INDEX('18. HPI'!$A$4:$ZZ$50,MATCH($A25,'18. HPI'!$A$4:$A$50,0),MATCH('21. HPI Disp'!C$3,'18. HPI'!$A$3:$ZZ$3,0))="",INDEX('28. Disp'!$A$4:$ZZ$42,MATCH($A25,'28. Disp'!$A$4:$A$42,0),MATCH('21. HPI Disp'!C$3,'28. Disp'!$A$3:$ZZ$3,0))="",INDEX('18. HPI'!$A$4:$ZZ$50,MATCH($A25,'18. HPI'!$A$4:$A$50,0),MATCH(2015,'18. HPI'!$A$3:$ZZ$3,0))="",INDEX('28. Disp'!$A$4:$ZZ$42,MATCH($A25,'28. Disp'!$A$4:$A$42,0),MATCH(2015,'28. Disp'!$A$3:$ZZ$3,0))=""),"n/a",IFERROR((INDEX('18. HPI'!$A$4:$ZZ$50,MATCH($A25,'18. HPI'!$A$4:$A$50,0),MATCH('21. HPI Disp'!C$3,'18. HPI'!$A$3:$ZZ$3,0))/INDEX('28. Disp'!$A$4:$ZZ$42,MATCH($A25,'28. Disp'!$A$4:$A$42,0),MATCH('21. HPI Disp'!C$3,'28. Disp'!$A$3:$ZZ$3,0)))/(INDEX('18. HPI'!$A$4:$ZZ$50,MATCH($A25,'18. HPI'!$A$4:$A$50,0),MATCH(2015,'18. HPI'!$A$3:$ZZ$3,0))/INDEX('28. Disp'!$A$4:$ZZ$42,MATCH($A25,'28. Disp'!$A$4:$A$42,0),MATCH(2015,'28. Disp'!$A$3:$ZZ$3,0)))*100,"n/a")),"n/a")</f>
        <v>n/a</v>
      </c>
      <c r="D25" s="17" t="str">
        <f>IFERROR(IF(OR(INDEX('18. HPI'!$A$4:$ZZ$50,MATCH($A25,'18. HPI'!$A$4:$A$50,0),MATCH('21. HPI Disp'!D$3,'18. HPI'!$A$3:$ZZ$3,0))="",INDEX('28. Disp'!$A$4:$ZZ$42,MATCH($A25,'28. Disp'!$A$4:$A$42,0),MATCH('21. HPI Disp'!D$3,'28. Disp'!$A$3:$ZZ$3,0))="",INDEX('18. HPI'!$A$4:$ZZ$50,MATCH($A25,'18. HPI'!$A$4:$A$50,0),MATCH(2015,'18. HPI'!$A$3:$ZZ$3,0))="",INDEX('28. Disp'!$A$4:$ZZ$42,MATCH($A25,'28. Disp'!$A$4:$A$42,0),MATCH(2015,'28. Disp'!$A$3:$ZZ$3,0))=""),"n/a",IFERROR((INDEX('18. HPI'!$A$4:$ZZ$50,MATCH($A25,'18. HPI'!$A$4:$A$50,0),MATCH('21. HPI Disp'!D$3,'18. HPI'!$A$3:$ZZ$3,0))/INDEX('28. Disp'!$A$4:$ZZ$42,MATCH($A25,'28. Disp'!$A$4:$A$42,0),MATCH('21. HPI Disp'!D$3,'28. Disp'!$A$3:$ZZ$3,0)))/(INDEX('18. HPI'!$A$4:$ZZ$50,MATCH($A25,'18. HPI'!$A$4:$A$50,0),MATCH(2015,'18. HPI'!$A$3:$ZZ$3,0))/INDEX('28. Disp'!$A$4:$ZZ$42,MATCH($A25,'28. Disp'!$A$4:$A$42,0),MATCH(2015,'28. Disp'!$A$3:$ZZ$3,0)))*100,"n/a")),"n/a")</f>
        <v>n/a</v>
      </c>
      <c r="E25" s="17" t="str">
        <f>IFERROR(IF(OR(INDEX('18. HPI'!$A$4:$ZZ$50,MATCH($A25,'18. HPI'!$A$4:$A$50,0),MATCH('21. HPI Disp'!E$3,'18. HPI'!$A$3:$ZZ$3,0))="",INDEX('28. Disp'!$A$4:$ZZ$42,MATCH($A25,'28. Disp'!$A$4:$A$42,0),MATCH('21. HPI Disp'!E$3,'28. Disp'!$A$3:$ZZ$3,0))="",INDEX('18. HPI'!$A$4:$ZZ$50,MATCH($A25,'18. HPI'!$A$4:$A$50,0),MATCH(2015,'18. HPI'!$A$3:$ZZ$3,0))="",INDEX('28. Disp'!$A$4:$ZZ$42,MATCH($A25,'28. Disp'!$A$4:$A$42,0),MATCH(2015,'28. Disp'!$A$3:$ZZ$3,0))=""),"n/a",IFERROR((INDEX('18. HPI'!$A$4:$ZZ$50,MATCH($A25,'18. HPI'!$A$4:$A$50,0),MATCH('21. HPI Disp'!E$3,'18. HPI'!$A$3:$ZZ$3,0))/INDEX('28. Disp'!$A$4:$ZZ$42,MATCH($A25,'28. Disp'!$A$4:$A$42,0),MATCH('21. HPI Disp'!E$3,'28. Disp'!$A$3:$ZZ$3,0)))/(INDEX('18. HPI'!$A$4:$ZZ$50,MATCH($A25,'18. HPI'!$A$4:$A$50,0),MATCH(2015,'18. HPI'!$A$3:$ZZ$3,0))/INDEX('28. Disp'!$A$4:$ZZ$42,MATCH($A25,'28. Disp'!$A$4:$A$42,0),MATCH(2015,'28. Disp'!$A$3:$ZZ$3,0)))*100,"n/a")),"n/a")</f>
        <v>n/a</v>
      </c>
      <c r="F25" s="17" t="str">
        <f>IFERROR(IF(OR(INDEX('18. HPI'!$A$4:$ZZ$50,MATCH($A25,'18. HPI'!$A$4:$A$50,0),MATCH('21. HPI Disp'!F$3,'18. HPI'!$A$3:$ZZ$3,0))="",INDEX('28. Disp'!$A$4:$ZZ$42,MATCH($A25,'28. Disp'!$A$4:$A$42,0),MATCH('21. HPI Disp'!F$3,'28. Disp'!$A$3:$ZZ$3,0))="",INDEX('18. HPI'!$A$4:$ZZ$50,MATCH($A25,'18. HPI'!$A$4:$A$50,0),MATCH(2015,'18. HPI'!$A$3:$ZZ$3,0))="",INDEX('28. Disp'!$A$4:$ZZ$42,MATCH($A25,'28. Disp'!$A$4:$A$42,0),MATCH(2015,'28. Disp'!$A$3:$ZZ$3,0))=""),"n/a",IFERROR((INDEX('18. HPI'!$A$4:$ZZ$50,MATCH($A25,'18. HPI'!$A$4:$A$50,0),MATCH('21. HPI Disp'!F$3,'18. HPI'!$A$3:$ZZ$3,0))/INDEX('28. Disp'!$A$4:$ZZ$42,MATCH($A25,'28. Disp'!$A$4:$A$42,0),MATCH('21. HPI Disp'!F$3,'28. Disp'!$A$3:$ZZ$3,0)))/(INDEX('18. HPI'!$A$4:$ZZ$50,MATCH($A25,'18. HPI'!$A$4:$A$50,0),MATCH(2015,'18. HPI'!$A$3:$ZZ$3,0))/INDEX('28. Disp'!$A$4:$ZZ$42,MATCH($A25,'28. Disp'!$A$4:$A$42,0),MATCH(2015,'28. Disp'!$A$3:$ZZ$3,0)))*100,"n/a")),"n/a")</f>
        <v>n/a</v>
      </c>
      <c r="G25" s="17" t="str">
        <f>IFERROR(IF(OR(INDEX('18. HPI'!$A$4:$ZZ$50,MATCH($A25,'18. HPI'!$A$4:$A$50,0),MATCH('21. HPI Disp'!G$3,'18. HPI'!$A$3:$ZZ$3,0))="",INDEX('28. Disp'!$A$4:$ZZ$42,MATCH($A25,'28. Disp'!$A$4:$A$42,0),MATCH('21. HPI Disp'!G$3,'28. Disp'!$A$3:$ZZ$3,0))="",INDEX('18. HPI'!$A$4:$ZZ$50,MATCH($A25,'18. HPI'!$A$4:$A$50,0),MATCH(2015,'18. HPI'!$A$3:$ZZ$3,0))="",INDEX('28. Disp'!$A$4:$ZZ$42,MATCH($A25,'28. Disp'!$A$4:$A$42,0),MATCH(2015,'28. Disp'!$A$3:$ZZ$3,0))=""),"n/a",IFERROR((INDEX('18. HPI'!$A$4:$ZZ$50,MATCH($A25,'18. HPI'!$A$4:$A$50,0),MATCH('21. HPI Disp'!G$3,'18. HPI'!$A$3:$ZZ$3,0))/INDEX('28. Disp'!$A$4:$ZZ$42,MATCH($A25,'28. Disp'!$A$4:$A$42,0),MATCH('21. HPI Disp'!G$3,'28. Disp'!$A$3:$ZZ$3,0)))/(INDEX('18. HPI'!$A$4:$ZZ$50,MATCH($A25,'18. HPI'!$A$4:$A$50,0),MATCH(2015,'18. HPI'!$A$3:$ZZ$3,0))/INDEX('28. Disp'!$A$4:$ZZ$42,MATCH($A25,'28. Disp'!$A$4:$A$42,0),MATCH(2015,'28. Disp'!$A$3:$ZZ$3,0)))*100,"n/a")),"n/a")</f>
        <v>n/a</v>
      </c>
      <c r="H25" s="17" t="str">
        <f>IFERROR(IF(OR(INDEX('18. HPI'!$A$4:$ZZ$50,MATCH($A25,'18. HPI'!$A$4:$A$50,0),MATCH('21. HPI Disp'!H$3,'18. HPI'!$A$3:$ZZ$3,0))="",INDEX('28. Disp'!$A$4:$ZZ$42,MATCH($A25,'28. Disp'!$A$4:$A$42,0),MATCH('21. HPI Disp'!H$3,'28. Disp'!$A$3:$ZZ$3,0))="",INDEX('18. HPI'!$A$4:$ZZ$50,MATCH($A25,'18. HPI'!$A$4:$A$50,0),MATCH(2015,'18. HPI'!$A$3:$ZZ$3,0))="",INDEX('28. Disp'!$A$4:$ZZ$42,MATCH($A25,'28. Disp'!$A$4:$A$42,0),MATCH(2015,'28. Disp'!$A$3:$ZZ$3,0))=""),"n/a",IFERROR((INDEX('18. HPI'!$A$4:$ZZ$50,MATCH($A25,'18. HPI'!$A$4:$A$50,0),MATCH('21. HPI Disp'!H$3,'18. HPI'!$A$3:$ZZ$3,0))/INDEX('28. Disp'!$A$4:$ZZ$42,MATCH($A25,'28. Disp'!$A$4:$A$42,0),MATCH('21. HPI Disp'!H$3,'28. Disp'!$A$3:$ZZ$3,0)))/(INDEX('18. HPI'!$A$4:$ZZ$50,MATCH($A25,'18. HPI'!$A$4:$A$50,0),MATCH(2015,'18. HPI'!$A$3:$ZZ$3,0))/INDEX('28. Disp'!$A$4:$ZZ$42,MATCH($A25,'28. Disp'!$A$4:$A$42,0),MATCH(2015,'28. Disp'!$A$3:$ZZ$3,0)))*100,"n/a")),"n/a")</f>
        <v>n/a</v>
      </c>
      <c r="I25" s="17" t="str">
        <f>IFERROR(IF(OR(INDEX('18. HPI'!$A$4:$ZZ$50,MATCH($A25,'18. HPI'!$A$4:$A$50,0),MATCH('21. HPI Disp'!I$3,'18. HPI'!$A$3:$ZZ$3,0))="",INDEX('28. Disp'!$A$4:$ZZ$42,MATCH($A25,'28. Disp'!$A$4:$A$42,0),MATCH('21. HPI Disp'!I$3,'28. Disp'!$A$3:$ZZ$3,0))="",INDEX('18. HPI'!$A$4:$ZZ$50,MATCH($A25,'18. HPI'!$A$4:$A$50,0),MATCH(2015,'18. HPI'!$A$3:$ZZ$3,0))="",INDEX('28. Disp'!$A$4:$ZZ$42,MATCH($A25,'28. Disp'!$A$4:$A$42,0),MATCH(2015,'28. Disp'!$A$3:$ZZ$3,0))=""),"n/a",IFERROR((INDEX('18. HPI'!$A$4:$ZZ$50,MATCH($A25,'18. HPI'!$A$4:$A$50,0),MATCH('21. HPI Disp'!I$3,'18. HPI'!$A$3:$ZZ$3,0))/INDEX('28. Disp'!$A$4:$ZZ$42,MATCH($A25,'28. Disp'!$A$4:$A$42,0),MATCH('21. HPI Disp'!I$3,'28. Disp'!$A$3:$ZZ$3,0)))/(INDEX('18. HPI'!$A$4:$ZZ$50,MATCH($A25,'18. HPI'!$A$4:$A$50,0),MATCH(2015,'18. HPI'!$A$3:$ZZ$3,0))/INDEX('28. Disp'!$A$4:$ZZ$42,MATCH($A25,'28. Disp'!$A$4:$A$42,0),MATCH(2015,'28. Disp'!$A$3:$ZZ$3,0)))*100,"n/a")),"n/a")</f>
        <v>n/a</v>
      </c>
      <c r="J25" s="17">
        <v>164.749984756098</v>
      </c>
      <c r="K25" s="17">
        <v>136.713447332421</v>
      </c>
      <c r="L25" s="17">
        <v>121.379210526316</v>
      </c>
      <c r="M25" s="17">
        <v>118.673837375178</v>
      </c>
      <c r="N25" s="17">
        <v>107.211059431525</v>
      </c>
      <c r="O25" s="17">
        <v>104.33365853658501</v>
      </c>
      <c r="P25" s="17">
        <v>100</v>
      </c>
      <c r="Q25" s="17">
        <v>96.591275899672894</v>
      </c>
      <c r="R25" s="17">
        <v>90.142783109405002</v>
      </c>
      <c r="S25" s="17">
        <v>82.055071999999996</v>
      </c>
      <c r="T25" s="17">
        <v>82.055071999999996</v>
      </c>
      <c r="U25" s="17">
        <v>83.952963252541096</v>
      </c>
      <c r="V25" s="17">
        <v>83.036474074074107</v>
      </c>
      <c r="W25" s="17">
        <v>87.992745519713296</v>
      </c>
      <c r="X25" s="17">
        <v>77.201989084293501</v>
      </c>
      <c r="Y25" s="17">
        <v>80.284390539721102</v>
      </c>
      <c r="Z25" s="17">
        <f>IFERROR(IF(OR(INDEX('18. HPI'!$A$4:$ZZ$50,MATCH($A25,'18. HPI'!$A$4:$A$50,0),MATCH('21. HPI Disp'!Z$3,'18. HPI'!$A$3:$ZZ$3,0))="",INDEX('28. Disp'!$A$4:$ZZ$42,MATCH($A25,'28. Disp'!$A$4:$A$42,0),MATCH('21. HPI Disp'!Z$3,'28. Disp'!$A$3:$ZZ$3,0))="",INDEX('18. HPI'!$A$4:$ZZ$50,MATCH($A25,'18. HPI'!$A$4:$A$50,0),MATCH(2015,'18. HPI'!$A$3:$ZZ$3,0))="",INDEX('28. Disp'!$A$4:$ZZ$42,MATCH($A25,'28. Disp'!$A$4:$A$42,0),MATCH(2015,'28. Disp'!$A$3:$ZZ$3,0))=""),"n/a",IFERROR((INDEX('18. HPI'!$A$4:$ZZ$50,MATCH($A25,'18. HPI'!$A$4:$A$50,0),MATCH('21. HPI Disp'!Z$3,'18. HPI'!$A$3:$ZZ$3,0))/INDEX('28. Disp'!$A$4:$ZZ$42,MATCH($A25,'28. Disp'!$A$4:$A$42,0),MATCH('21. HPI Disp'!Z$3,'28. Disp'!$A$3:$ZZ$3,0)))/(INDEX('18. HPI'!$A$4:$ZZ$50,MATCH($A25,'18. HPI'!$A$4:$A$50,0),MATCH(2015,'18. HPI'!$A$3:$ZZ$3,0))/INDEX('28. Disp'!$A$4:$ZZ$42,MATCH($A25,'28. Disp'!$A$4:$A$42,0),MATCH(2015,'28. Disp'!$A$3:$ZZ$3,0)))*100,"n/a")),"n/a")</f>
        <v>63.047807966011682</v>
      </c>
    </row>
    <row r="26" spans="1:26" ht="15" customHeight="1" x14ac:dyDescent="0.25">
      <c r="A26" s="7" t="s">
        <v>54</v>
      </c>
      <c r="B26" s="17" t="str">
        <f>IFERROR(IF(OR(INDEX('18. HPI'!$A$4:$ZZ$50,MATCH($A26,'18. HPI'!$A$4:$A$50,0),MATCH('21. HPI Disp'!B$3,'18. HPI'!$A$3:$ZZ$3,0))="",INDEX('28. Disp'!$A$4:$ZZ$42,MATCH($A26,'28. Disp'!$A$4:$A$42,0),MATCH('21. HPI Disp'!B$3,'28. Disp'!$A$3:$ZZ$3,0))="",INDEX('18. HPI'!$A$4:$ZZ$50,MATCH($A26,'18. HPI'!$A$4:$A$50,0),MATCH(2015,'18. HPI'!$A$3:$ZZ$3,0))="",INDEX('28. Disp'!$A$4:$ZZ$42,MATCH($A26,'28. Disp'!$A$4:$A$42,0),MATCH(2015,'28. Disp'!$A$3:$ZZ$3,0))=""),"n/a",IFERROR((INDEX('18. HPI'!$A$4:$ZZ$50,MATCH($A26,'18. HPI'!$A$4:$A$50,0),MATCH('21. HPI Disp'!B$3,'18. HPI'!$A$3:$ZZ$3,0))/INDEX('28. Disp'!$A$4:$ZZ$42,MATCH($A26,'28. Disp'!$A$4:$A$42,0),MATCH('21. HPI Disp'!B$3,'28. Disp'!$A$3:$ZZ$3,0)))/(INDEX('18. HPI'!$A$4:$ZZ$50,MATCH($A26,'18. HPI'!$A$4:$A$50,0),MATCH(2015,'18. HPI'!$A$3:$ZZ$3,0))/INDEX('28. Disp'!$A$4:$ZZ$42,MATCH($A26,'28. Disp'!$A$4:$A$42,0),MATCH(2015,'28. Disp'!$A$3:$ZZ$3,0)))*100,"n/a")),"n/a")</f>
        <v>n/a</v>
      </c>
      <c r="C26" s="17">
        <v>141.66872925512001</v>
      </c>
      <c r="D26" s="17">
        <v>179.87948680986</v>
      </c>
      <c r="E26" s="17">
        <v>174.67641465497201</v>
      </c>
      <c r="F26" s="17">
        <v>142.819144227875</v>
      </c>
      <c r="G26" s="17">
        <v>146.447256073896</v>
      </c>
      <c r="H26" s="17">
        <v>147.26286579212899</v>
      </c>
      <c r="I26" s="17">
        <v>149.06359306295499</v>
      </c>
      <c r="J26" s="17">
        <v>126.362447210076</v>
      </c>
      <c r="K26" s="17">
        <v>117.58481838942799</v>
      </c>
      <c r="L26" s="17">
        <v>113.165041190189</v>
      </c>
      <c r="M26" s="17">
        <v>108.97452068617601</v>
      </c>
      <c r="N26" s="17">
        <v>107.49510572107501</v>
      </c>
      <c r="O26" s="17">
        <v>104.22496159125799</v>
      </c>
      <c r="P26" s="17">
        <v>100</v>
      </c>
      <c r="Q26" s="17">
        <v>101.655190822002</v>
      </c>
      <c r="R26" s="17">
        <v>103.08792453145399</v>
      </c>
      <c r="S26" s="17">
        <v>102.033403686477</v>
      </c>
      <c r="T26" s="17">
        <v>102.033403686477</v>
      </c>
      <c r="U26" s="17">
        <v>110.99129443303799</v>
      </c>
      <c r="V26" s="17">
        <v>130.32249793616501</v>
      </c>
      <c r="W26" s="17">
        <v>142.435081628435</v>
      </c>
      <c r="X26" s="17">
        <v>122.933738707887</v>
      </c>
      <c r="Y26" s="17">
        <v>123.93934210526299</v>
      </c>
      <c r="Z26" s="17">
        <f>IFERROR(IF(OR(INDEX('18. HPI'!$A$4:$ZZ$50,MATCH($A26,'18. HPI'!$A$4:$A$50,0),MATCH('21. HPI Disp'!Z$3,'18. HPI'!$A$3:$ZZ$3,0))="",INDEX('28. Disp'!$A$4:$ZZ$42,MATCH($A26,'28. Disp'!$A$4:$A$42,0),MATCH('21. HPI Disp'!Z$3,'28. Disp'!$A$3:$ZZ$3,0))="",INDEX('18. HPI'!$A$4:$ZZ$50,MATCH($A26,'18. HPI'!$A$4:$A$50,0),MATCH(2015,'18. HPI'!$A$3:$ZZ$3,0))="",INDEX('28. Disp'!$A$4:$ZZ$42,MATCH($A26,'28. Disp'!$A$4:$A$42,0),MATCH(2015,'28. Disp'!$A$3:$ZZ$3,0))=""),"n/a",IFERROR((INDEX('18. HPI'!$A$4:$ZZ$50,MATCH($A26,'18. HPI'!$A$4:$A$50,0),MATCH('21. HPI Disp'!Z$3,'18. HPI'!$A$3:$ZZ$3,0))/INDEX('28. Disp'!$A$4:$ZZ$42,MATCH($A26,'28. Disp'!$A$4:$A$42,0),MATCH('21. HPI Disp'!Z$3,'28. Disp'!$A$3:$ZZ$3,0)))/(INDEX('18. HPI'!$A$4:$ZZ$50,MATCH($A26,'18. HPI'!$A$4:$A$50,0),MATCH(2015,'18. HPI'!$A$3:$ZZ$3,0))/INDEX('28. Disp'!$A$4:$ZZ$42,MATCH($A26,'28. Disp'!$A$4:$A$42,0),MATCH(2015,'28. Disp'!$A$3:$ZZ$3,0)))*100,"n/a")),"n/a")</f>
        <v>110.40963660148877</v>
      </c>
    </row>
    <row r="27" spans="1:26" ht="15" customHeight="1" x14ac:dyDescent="0.25">
      <c r="A27" s="7" t="s">
        <v>55</v>
      </c>
      <c r="B27" s="17">
        <v>92.572233182714996</v>
      </c>
      <c r="C27" s="17">
        <v>89.5113977338887</v>
      </c>
      <c r="D27" s="17">
        <v>94.432627729782496</v>
      </c>
      <c r="E27" s="17">
        <v>100.13568234864</v>
      </c>
      <c r="F27" s="17">
        <v>108.245491824825</v>
      </c>
      <c r="G27" s="17">
        <v>120.687742305439</v>
      </c>
      <c r="H27" s="17">
        <v>136.387857142857</v>
      </c>
      <c r="I27" s="17">
        <v>134.41434210526299</v>
      </c>
      <c r="J27" s="17">
        <v>121.680789473684</v>
      </c>
      <c r="K27" s="17">
        <v>120.25441558441599</v>
      </c>
      <c r="L27" s="17">
        <v>120.90012711864399</v>
      </c>
      <c r="M27" s="17">
        <v>115.501434782609</v>
      </c>
      <c r="N27" s="17">
        <v>109.44247826087</v>
      </c>
      <c r="O27" s="17">
        <v>100.903004291846</v>
      </c>
      <c r="P27" s="17">
        <v>100</v>
      </c>
      <c r="Q27" s="17">
        <v>99.069838056680197</v>
      </c>
      <c r="R27" s="17">
        <v>102.29432432432399</v>
      </c>
      <c r="S27" s="17">
        <v>105.262089041096</v>
      </c>
      <c r="T27" s="17">
        <v>105.262089041096</v>
      </c>
      <c r="U27" s="17">
        <v>106.11029702970301</v>
      </c>
      <c r="V27" s="17">
        <v>109.96509202454</v>
      </c>
      <c r="W27" s="17">
        <v>118.261637931035</v>
      </c>
      <c r="X27" s="17">
        <v>115.762992125984</v>
      </c>
      <c r="Y27" s="17">
        <v>124.347244094488</v>
      </c>
      <c r="Z27" s="17">
        <f>IFERROR(IF(OR(INDEX('18. HPI'!$A$4:$ZZ$50,MATCH($A27,'18. HPI'!$A$4:$A$50,0),MATCH('21. HPI Disp'!Z$3,'18. HPI'!$A$3:$ZZ$3,0))="",INDEX('28. Disp'!$A$4:$ZZ$42,MATCH($A27,'28. Disp'!$A$4:$A$42,0),MATCH('21. HPI Disp'!Z$3,'28. Disp'!$A$3:$ZZ$3,0))="",INDEX('18. HPI'!$A$4:$ZZ$50,MATCH($A27,'18. HPI'!$A$4:$A$50,0),MATCH(2015,'18. HPI'!$A$3:$ZZ$3,0))="",INDEX('28. Disp'!$A$4:$ZZ$42,MATCH($A27,'28. Disp'!$A$4:$A$42,0),MATCH(2015,'28. Disp'!$A$3:$ZZ$3,0))=""),"n/a",IFERROR((INDEX('18. HPI'!$A$4:$ZZ$50,MATCH($A27,'18. HPI'!$A$4:$A$50,0),MATCH('21. HPI Disp'!Z$3,'18. HPI'!$A$3:$ZZ$3,0))/INDEX('28. Disp'!$A$4:$ZZ$42,MATCH($A27,'28. Disp'!$A$4:$A$42,0),MATCH('21. HPI Disp'!Z$3,'28. Disp'!$A$3:$ZZ$3,0)))/(INDEX('18. HPI'!$A$4:$ZZ$50,MATCH($A27,'18. HPI'!$A$4:$A$50,0),MATCH(2015,'18. HPI'!$A$3:$ZZ$3,0))/INDEX('28. Disp'!$A$4:$ZZ$42,MATCH($A27,'28. Disp'!$A$4:$A$42,0),MATCH(2015,'28. Disp'!$A$3:$ZZ$3,0)))*100,"n/a")),"n/a")</f>
        <v>116.1425655703092</v>
      </c>
    </row>
    <row r="28" spans="1:26" ht="15" customHeight="1" x14ac:dyDescent="0.25">
      <c r="A28" s="7" t="s">
        <v>56</v>
      </c>
      <c r="B28" s="17">
        <v>97.277585306271206</v>
      </c>
      <c r="C28" s="17">
        <v>106.354924225201</v>
      </c>
      <c r="D28" s="17">
        <v>116.610307661381</v>
      </c>
      <c r="E28" s="17">
        <v>129.51413736088799</v>
      </c>
      <c r="F28" s="17">
        <v>137.981531867943</v>
      </c>
      <c r="G28" s="17">
        <v>143.951608964662</v>
      </c>
      <c r="H28" s="17">
        <v>144.69725491073001</v>
      </c>
      <c r="I28" s="17">
        <v>138.424609515469</v>
      </c>
      <c r="J28" s="17">
        <v>129.12440270908201</v>
      </c>
      <c r="K28" s="17">
        <v>123.467929215441</v>
      </c>
      <c r="L28" s="17">
        <v>115.87446062883301</v>
      </c>
      <c r="M28" s="17">
        <v>111.580323394804</v>
      </c>
      <c r="N28" s="17">
        <v>105.43044401079599</v>
      </c>
      <c r="O28" s="17">
        <v>102.84872856339101</v>
      </c>
      <c r="P28" s="17">
        <v>100</v>
      </c>
      <c r="Q28" s="17">
        <v>99.183924528123697</v>
      </c>
      <c r="R28" s="17">
        <v>98.413640797562607</v>
      </c>
      <c r="S28" s="17">
        <v>97.128998954543505</v>
      </c>
      <c r="T28" s="17">
        <v>97.128998954543505</v>
      </c>
      <c r="U28" s="17">
        <v>98.142747044014797</v>
      </c>
      <c r="V28" s="17">
        <v>95.901231992445702</v>
      </c>
      <c r="W28" s="17">
        <v>96.744355267849699</v>
      </c>
      <c r="X28" s="17">
        <v>90.644543188468603</v>
      </c>
      <c r="Y28" s="17">
        <v>95.908506203617804</v>
      </c>
      <c r="Z28" s="17">
        <f>IFERROR(IF(OR(INDEX('18. HPI'!$A$4:$ZZ$50,MATCH($A28,'18. HPI'!$A$4:$A$50,0),MATCH('21. HPI Disp'!Z$3,'18. HPI'!$A$3:$ZZ$3,0))="",INDEX('28. Disp'!$A$4:$ZZ$42,MATCH($A28,'28. Disp'!$A$4:$A$42,0),MATCH('21. HPI Disp'!Z$3,'28. Disp'!$A$3:$ZZ$3,0))="",INDEX('18. HPI'!$A$4:$ZZ$50,MATCH($A28,'18. HPI'!$A$4:$A$50,0),MATCH(2015,'18. HPI'!$A$3:$ZZ$3,0))="",INDEX('28. Disp'!$A$4:$ZZ$42,MATCH($A28,'28. Disp'!$A$4:$A$42,0),MATCH(2015,'28. Disp'!$A$3:$ZZ$3,0))=""),"n/a",IFERROR((INDEX('18. HPI'!$A$4:$ZZ$50,MATCH($A28,'18. HPI'!$A$4:$A$50,0),MATCH('21. HPI Disp'!Z$3,'18. HPI'!$A$3:$ZZ$3,0))/INDEX('28. Disp'!$A$4:$ZZ$42,MATCH($A28,'28. Disp'!$A$4:$A$42,0),MATCH('21. HPI Disp'!Z$3,'28. Disp'!$A$3:$ZZ$3,0)))/(INDEX('18. HPI'!$A$4:$ZZ$50,MATCH($A28,'18. HPI'!$A$4:$A$50,0),MATCH(2015,'18. HPI'!$A$3:$ZZ$3,0))/INDEX('28. Disp'!$A$4:$ZZ$42,MATCH($A28,'28. Disp'!$A$4:$A$42,0),MATCH(2015,'28. Disp'!$A$3:$ZZ$3,0)))*100,"n/a")),"n/a")</f>
        <v>93.710238309251622</v>
      </c>
    </row>
    <row r="29" spans="1:26" ht="15.75" customHeight="1" thickBot="1" x14ac:dyDescent="0.3">
      <c r="A29" s="10" t="s">
        <v>57</v>
      </c>
      <c r="B29" s="20">
        <v>77.666586973598797</v>
      </c>
      <c r="C29" s="20">
        <v>78.060434598300702</v>
      </c>
      <c r="D29" s="20">
        <v>80.608454874193498</v>
      </c>
      <c r="E29" s="20">
        <v>86.535736156066804</v>
      </c>
      <c r="F29" s="20">
        <v>92.896925209178207</v>
      </c>
      <c r="G29" s="20">
        <v>96.904058373032598</v>
      </c>
      <c r="H29" s="20">
        <v>100.15668517151001</v>
      </c>
      <c r="I29" s="20">
        <v>100.88731144631799</v>
      </c>
      <c r="J29" s="20">
        <v>109.331623858124</v>
      </c>
      <c r="K29" s="20">
        <v>100.832748270846</v>
      </c>
      <c r="L29" s="20">
        <v>91.679928703291097</v>
      </c>
      <c r="M29" s="20">
        <v>83.513282541668502</v>
      </c>
      <c r="N29" s="20">
        <v>83.735588924929701</v>
      </c>
      <c r="O29" s="20">
        <v>91.255529936122997</v>
      </c>
      <c r="P29" s="20">
        <v>100</v>
      </c>
      <c r="Q29" s="20">
        <v>105.01393347394701</v>
      </c>
      <c r="R29" s="20">
        <v>111.181935063289</v>
      </c>
      <c r="S29" s="20">
        <v>115.081872275598</v>
      </c>
      <c r="T29" s="20">
        <v>115.081872275598</v>
      </c>
      <c r="U29" s="20">
        <v>120.764737121615</v>
      </c>
      <c r="V29" s="20">
        <v>128.93482126749299</v>
      </c>
      <c r="W29" s="20">
        <v>131.94104549120701</v>
      </c>
      <c r="X29" s="20">
        <v>122.499504384293</v>
      </c>
      <c r="Y29" s="20">
        <v>123.019672131148</v>
      </c>
      <c r="Z29" s="20">
        <f>IFERROR(IF(OR(INDEX('18. HPI'!$A$4:$ZZ$50,MATCH($A29,'18. HPI'!$A$4:$A$50,0),MATCH('21. HPI Disp'!Z$3,'18. HPI'!$A$3:$ZZ$3,0))="",INDEX('28. Disp'!$A$4:$ZZ$42,MATCH($A29,'28. Disp'!$A$4:$A$42,0),MATCH('21. HPI Disp'!Z$3,'28. Disp'!$A$3:$ZZ$3,0))="",INDEX('18. HPI'!$A$4:$ZZ$50,MATCH($A29,'18. HPI'!$A$4:$A$50,0),MATCH(2015,'18. HPI'!$A$3:$ZZ$3,0))="",INDEX('28. Disp'!$A$4:$ZZ$42,MATCH($A29,'28. Disp'!$A$4:$A$42,0),MATCH(2015,'28. Disp'!$A$3:$ZZ$3,0))=""),"n/a",IFERROR((INDEX('18. HPI'!$A$4:$ZZ$50,MATCH($A29,'18. HPI'!$A$4:$A$50,0),MATCH('21. HPI Disp'!Z$3,'18. HPI'!$A$3:$ZZ$3,0))/INDEX('28. Disp'!$A$4:$ZZ$42,MATCH($A29,'28. Disp'!$A$4:$A$42,0),MATCH('21. HPI Disp'!Z$3,'28. Disp'!$A$3:$ZZ$3,0)))/(INDEX('18. HPI'!$A$4:$ZZ$50,MATCH($A29,'18. HPI'!$A$4:$A$50,0),MATCH(2015,'18. HPI'!$A$3:$ZZ$3,0))/INDEX('28. Disp'!$A$4:$ZZ$42,MATCH($A29,'28. Disp'!$A$4:$A$42,0),MATCH(2015,'28. Disp'!$A$3:$ZZ$3,0)))*100,"n/a")),"n/a")</f>
        <v>107.01683718446667</v>
      </c>
    </row>
    <row r="30" spans="1:26" ht="15.75" customHeight="1" thickBot="1" x14ac:dyDescent="0.3">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5" customHeight="1" x14ac:dyDescent="0.25">
      <c r="A31" s="4" t="s">
        <v>62</v>
      </c>
      <c r="B31" s="15">
        <v>86.234048347196804</v>
      </c>
      <c r="C31" s="15">
        <v>77.093520872470194</v>
      </c>
      <c r="D31" s="15">
        <v>77.782609509183601</v>
      </c>
      <c r="E31" s="15">
        <v>85.6978370208125</v>
      </c>
      <c r="F31" s="15">
        <v>81.687528933723399</v>
      </c>
      <c r="G31" s="15">
        <v>99.7282503842696</v>
      </c>
      <c r="H31" s="15">
        <v>96.732435582194</v>
      </c>
      <c r="I31" s="15">
        <v>85.535373730000899</v>
      </c>
      <c r="J31" s="15">
        <v>97.0379480436644</v>
      </c>
      <c r="K31" s="15">
        <v>90.806022122717096</v>
      </c>
      <c r="L31" s="15">
        <v>90.570768265976298</v>
      </c>
      <c r="M31" s="15">
        <v>88.599678785049505</v>
      </c>
      <c r="N31" s="15">
        <v>86.526879025491198</v>
      </c>
      <c r="O31" s="15">
        <v>96.0991115685447</v>
      </c>
      <c r="P31" s="15">
        <v>100</v>
      </c>
      <c r="Q31" s="15">
        <v>114.173444148889</v>
      </c>
      <c r="R31" s="15">
        <v>108.484282753733</v>
      </c>
      <c r="S31" s="15">
        <v>111.78674454588</v>
      </c>
      <c r="T31" s="15">
        <v>111.78674454588</v>
      </c>
      <c r="U31" s="15">
        <v>128.40233876383499</v>
      </c>
      <c r="V31" s="15">
        <v>120.418376485427</v>
      </c>
      <c r="W31" s="15">
        <v>102.23036818538201</v>
      </c>
      <c r="X31" s="15">
        <v>111.824566751596</v>
      </c>
      <c r="Y31" s="15">
        <f>IFERROR(IF(OR(INDEX('18. HPI'!$A$4:$ZZ$50,MATCH($A31,'18. HPI'!$A$4:$A$50,0),MATCH('21. HPI Disp'!Y$3,'18. HPI'!$A$3:$ZZ$3,0))="",INDEX('28. Disp'!$A$4:$ZZ$42,MATCH($A31,'28. Disp'!$A$4:$A$42,0),MATCH('21. HPI Disp'!Y$3,'28. Disp'!$A$3:$ZZ$3,0))="",INDEX('18. HPI'!$A$4:$ZZ$50,MATCH($A31,'18. HPI'!$A$4:$A$50,0),MATCH(2015,'18. HPI'!$A$3:$ZZ$3,0))="",INDEX('28. Disp'!$A$4:$ZZ$42,MATCH($A31,'28. Disp'!$A$4:$A$42,0),MATCH(2015,'28. Disp'!$A$3:$ZZ$3,0))=""),"n/a",IFERROR((INDEX('18. HPI'!$A$4:$ZZ$50,MATCH($A31,'18. HPI'!$A$4:$A$50,0),MATCH('21. HPI Disp'!Y$3,'18. HPI'!$A$3:$ZZ$3,0))/INDEX('28. Disp'!$A$4:$ZZ$42,MATCH($A31,'28. Disp'!$A$4:$A$42,0),MATCH('21. HPI Disp'!Y$3,'28. Disp'!$A$3:$ZZ$3,0)))/(INDEX('18. HPI'!$A$4:$ZZ$50,MATCH($A31,'18. HPI'!$A$4:$A$50,0),MATCH(2015,'18. HPI'!$A$3:$ZZ$3,0))/INDEX('28. Disp'!$A$4:$ZZ$42,MATCH($A31,'28. Disp'!$A$4:$A$42,0),MATCH(2015,'28. Disp'!$A$3:$ZZ$3,0)))*100,"n/a")),"n/a")</f>
        <v>148.68112301485004</v>
      </c>
      <c r="Z31" s="15">
        <f>IFERROR(IF(OR(INDEX('18. HPI'!$A$4:$ZZ$50,MATCH($A31,'18. HPI'!$A$4:$A$50,0),MATCH('21. HPI Disp'!Z$3,'18. HPI'!$A$3:$ZZ$3,0))="",INDEX('28. Disp'!$A$4:$ZZ$42,MATCH($A31,'28. Disp'!$A$4:$A$42,0),MATCH('21. HPI Disp'!Z$3,'28. Disp'!$A$3:$ZZ$3,0))="",INDEX('18. HPI'!$A$4:$ZZ$50,MATCH($A31,'18. HPI'!$A$4:$A$50,0),MATCH(2015,'18. HPI'!$A$3:$ZZ$3,0))="",INDEX('28. Disp'!$A$4:$ZZ$42,MATCH($A31,'28. Disp'!$A$4:$A$42,0),MATCH(2015,'28. Disp'!$A$3:$ZZ$3,0))=""),"n/a",IFERROR((INDEX('18. HPI'!$A$4:$ZZ$50,MATCH($A31,'18. HPI'!$A$4:$A$50,0),MATCH('21. HPI Disp'!Z$3,'18. HPI'!$A$3:$ZZ$3,0))/INDEX('28. Disp'!$A$4:$ZZ$42,MATCH($A31,'28. Disp'!$A$4:$A$42,0),MATCH('21. HPI Disp'!Z$3,'28. Disp'!$A$3:$ZZ$3,0)))/(INDEX('18. HPI'!$A$4:$ZZ$50,MATCH($A31,'18. HPI'!$A$4:$A$50,0),MATCH(2015,'18. HPI'!$A$3:$ZZ$3,0))/INDEX('28. Disp'!$A$4:$ZZ$42,MATCH($A31,'28. Disp'!$A$4:$A$42,0),MATCH(2015,'28. Disp'!$A$3:$ZZ$3,0)))*100,"n/a")),"n/a")</f>
        <v>138.38099588199856</v>
      </c>
    </row>
    <row r="32" spans="1:26" ht="15" customHeight="1" x14ac:dyDescent="0.25">
      <c r="A32" s="7" t="s">
        <v>63</v>
      </c>
      <c r="B32" s="17">
        <v>117.27478914704901</v>
      </c>
      <c r="C32" s="17">
        <v>115.185999863083</v>
      </c>
      <c r="D32" s="17">
        <v>120.77699285596699</v>
      </c>
      <c r="E32" s="17">
        <v>123.885035202784</v>
      </c>
      <c r="F32" s="17">
        <v>124.415406916238</v>
      </c>
      <c r="G32" s="17">
        <v>127.963121724763</v>
      </c>
      <c r="H32" s="17">
        <v>133.92134888319501</v>
      </c>
      <c r="I32" s="17">
        <v>130.030909932047</v>
      </c>
      <c r="J32" s="17">
        <v>122.563602341275</v>
      </c>
      <c r="K32" s="17">
        <v>112.931562259098</v>
      </c>
      <c r="L32" s="17">
        <v>106.55297427717301</v>
      </c>
      <c r="M32" s="17">
        <v>107.768954831587</v>
      </c>
      <c r="N32" s="17">
        <v>110.755057215512</v>
      </c>
      <c r="O32" s="17">
        <v>110.933564895668</v>
      </c>
      <c r="P32" s="17">
        <v>100</v>
      </c>
      <c r="Q32" s="17">
        <v>100.976487252125</v>
      </c>
      <c r="R32" s="17">
        <v>99.104819277108405</v>
      </c>
      <c r="S32" s="17">
        <v>100.901443768997</v>
      </c>
      <c r="T32" s="17">
        <v>100.901443768997</v>
      </c>
      <c r="U32" s="17">
        <v>99</v>
      </c>
      <c r="V32" s="17">
        <v>104.45951254141001</v>
      </c>
      <c r="W32" s="17">
        <v>100.106705227078</v>
      </c>
      <c r="X32" s="17">
        <f>IFERROR(IF(OR(INDEX('18. HPI'!$A$4:$ZZ$50,MATCH($A32,'18. HPI'!$A$4:$A$50,0),MATCH('21. HPI Disp'!X$3,'18. HPI'!$A$3:$ZZ$3,0))="",INDEX('28. Disp'!$A$4:$ZZ$42,MATCH($A32,'28. Disp'!$A$4:$A$42,0),MATCH('21. HPI Disp'!X$3,'28. Disp'!$A$3:$ZZ$3,0))="",INDEX('18. HPI'!$A$4:$ZZ$50,MATCH($A32,'18. HPI'!$A$4:$A$50,0),MATCH(2015,'18. HPI'!$A$3:$ZZ$3,0))="",INDEX('28. Disp'!$A$4:$ZZ$42,MATCH($A32,'28. Disp'!$A$4:$A$42,0),MATCH(2015,'28. Disp'!$A$3:$ZZ$3,0))=""),"n/a",IFERROR((INDEX('18. HPI'!$A$4:$ZZ$50,MATCH($A32,'18. HPI'!$A$4:$A$50,0),MATCH('21. HPI Disp'!X$3,'18. HPI'!$A$3:$ZZ$3,0))/INDEX('28. Disp'!$A$4:$ZZ$42,MATCH($A32,'28. Disp'!$A$4:$A$42,0),MATCH('21. HPI Disp'!X$3,'28. Disp'!$A$3:$ZZ$3,0)))/(INDEX('18. HPI'!$A$4:$ZZ$50,MATCH($A32,'18. HPI'!$A$4:$A$50,0),MATCH(2015,'18. HPI'!$A$3:$ZZ$3,0))/INDEX('28. Disp'!$A$4:$ZZ$42,MATCH($A32,'28. Disp'!$A$4:$A$42,0),MATCH(2015,'28. Disp'!$A$3:$ZZ$3,0)))*100,"n/a")),"n/a")</f>
        <v>96.779258456339463</v>
      </c>
      <c r="Y32" s="17" t="str">
        <f>IFERROR(IF(OR(INDEX('18. HPI'!$A$4:$ZZ$50,MATCH($A32,'18. HPI'!$A$4:$A$50,0),MATCH('21. HPI Disp'!Y$3,'18. HPI'!$A$3:$ZZ$3,0))="",INDEX('28. Disp'!$A$4:$ZZ$42,MATCH($A32,'28. Disp'!$A$4:$A$42,0),MATCH('21. HPI Disp'!Y$3,'28. Disp'!$A$3:$ZZ$3,0))="",INDEX('18. HPI'!$A$4:$ZZ$50,MATCH($A32,'18. HPI'!$A$4:$A$50,0),MATCH(2015,'18. HPI'!$A$3:$ZZ$3,0))="",INDEX('28. Disp'!$A$4:$ZZ$42,MATCH($A32,'28. Disp'!$A$4:$A$42,0),MATCH(2015,'28. Disp'!$A$3:$ZZ$3,0))=""),"n/a",IFERROR((INDEX('18. HPI'!$A$4:$ZZ$50,MATCH($A32,'18. HPI'!$A$4:$A$50,0),MATCH('21. HPI Disp'!Y$3,'18. HPI'!$A$3:$ZZ$3,0))/INDEX('28. Disp'!$A$4:$ZZ$42,MATCH($A32,'28. Disp'!$A$4:$A$42,0),MATCH('21. HPI Disp'!Y$3,'28. Disp'!$A$3:$ZZ$3,0)))/(INDEX('18. HPI'!$A$4:$ZZ$50,MATCH($A32,'18. HPI'!$A$4:$A$50,0),MATCH(2015,'18. HPI'!$A$3:$ZZ$3,0))/INDEX('28. Disp'!$A$4:$ZZ$42,MATCH($A32,'28. Disp'!$A$4:$A$42,0),MATCH(2015,'28. Disp'!$A$3:$ZZ$3,0)))*100,"n/a")),"n/a")</f>
        <v>n/a</v>
      </c>
      <c r="Z32" s="17" t="str">
        <f>IFERROR(IF(OR(INDEX('18. HPI'!$A$4:$ZZ$50,MATCH($A32,'18. HPI'!$A$4:$A$50,0),MATCH('21. HPI Disp'!Z$3,'18. HPI'!$A$3:$ZZ$3,0))="",INDEX('28. Disp'!$A$4:$ZZ$42,MATCH($A32,'28. Disp'!$A$4:$A$42,0),MATCH('21. HPI Disp'!Z$3,'28. Disp'!$A$3:$ZZ$3,0))="",INDEX('18. HPI'!$A$4:$ZZ$50,MATCH($A32,'18. HPI'!$A$4:$A$50,0),MATCH(2015,'18. HPI'!$A$3:$ZZ$3,0))="",INDEX('28. Disp'!$A$4:$ZZ$42,MATCH($A32,'28. Disp'!$A$4:$A$42,0),MATCH(2015,'28. Disp'!$A$3:$ZZ$3,0))=""),"n/a",IFERROR((INDEX('18. HPI'!$A$4:$ZZ$50,MATCH($A32,'18. HPI'!$A$4:$A$50,0),MATCH('21. HPI Disp'!Z$3,'18. HPI'!$A$3:$ZZ$3,0))/INDEX('28. Disp'!$A$4:$ZZ$42,MATCH($A32,'28. Disp'!$A$4:$A$42,0),MATCH('21. HPI Disp'!Z$3,'28. Disp'!$A$3:$ZZ$3,0)))/(INDEX('18. HPI'!$A$4:$ZZ$50,MATCH($A32,'18. HPI'!$A$4:$A$50,0),MATCH(2015,'18. HPI'!$A$3:$ZZ$3,0))/INDEX('28. Disp'!$A$4:$ZZ$42,MATCH($A32,'28. Disp'!$A$4:$A$42,0),MATCH(2015,'28. Disp'!$A$3:$ZZ$3,0)))*100,"n/a")),"n/a")</f>
        <v>n/a</v>
      </c>
    </row>
    <row r="33" spans="1:26" ht="15.75" customHeight="1" thickBot="1" x14ac:dyDescent="0.3">
      <c r="A33" s="10" t="s">
        <v>64</v>
      </c>
      <c r="B33" s="20">
        <v>63.540450970524198</v>
      </c>
      <c r="C33" s="20">
        <v>65.166452637723495</v>
      </c>
      <c r="D33" s="20">
        <v>70.702614392312896</v>
      </c>
      <c r="E33" s="20">
        <v>73.284006007779894</v>
      </c>
      <c r="F33" s="20">
        <v>76.802943445278103</v>
      </c>
      <c r="G33" s="20">
        <v>84.955707160325105</v>
      </c>
      <c r="H33" s="20">
        <v>84.270278823911099</v>
      </c>
      <c r="I33" s="20">
        <v>87.157841482497204</v>
      </c>
      <c r="J33" s="20">
        <v>107.689962181477</v>
      </c>
      <c r="K33" s="20">
        <v>108.921449045003</v>
      </c>
      <c r="L33" s="20">
        <v>117.106287050511</v>
      </c>
      <c r="M33" s="20">
        <v>112.792682800075</v>
      </c>
      <c r="N33" s="20">
        <v>112.83953406118</v>
      </c>
      <c r="O33" s="20">
        <v>112.688157528798</v>
      </c>
      <c r="P33" s="20">
        <v>100</v>
      </c>
      <c r="Q33" s="20">
        <v>118.86802532637699</v>
      </c>
      <c r="R33" s="20">
        <v>132.242052636789</v>
      </c>
      <c r="S33" s="20">
        <v>127.566605872346</v>
      </c>
      <c r="T33" s="20">
        <v>127.566605872346</v>
      </c>
      <c r="U33" s="20">
        <v>133.39103949112101</v>
      </c>
      <c r="V33" s="20">
        <v>134.334417895054</v>
      </c>
      <c r="W33" s="20">
        <v>136.95369613448</v>
      </c>
      <c r="X33" s="20">
        <f>IFERROR(IF(OR(INDEX('18. HPI'!$A$4:$ZZ$50,MATCH($A33,'18. HPI'!$A$4:$A$50,0),MATCH('21. HPI Disp'!X$3,'18. HPI'!$A$3:$ZZ$3,0))="",INDEX('28. Disp'!$A$4:$ZZ$42,MATCH($A33,'28. Disp'!$A$4:$A$42,0),MATCH('21. HPI Disp'!X$3,'28. Disp'!$A$3:$ZZ$3,0))="",INDEX('18. HPI'!$A$4:$ZZ$50,MATCH($A33,'18. HPI'!$A$4:$A$50,0),MATCH(2015,'18. HPI'!$A$3:$ZZ$3,0))="",INDEX('28. Disp'!$A$4:$ZZ$42,MATCH($A33,'28. Disp'!$A$4:$A$42,0),MATCH(2015,'28. Disp'!$A$3:$ZZ$3,0))=""),"n/a",IFERROR((INDEX('18. HPI'!$A$4:$ZZ$50,MATCH($A33,'18. HPI'!$A$4:$A$50,0),MATCH('21. HPI Disp'!X$3,'18. HPI'!$A$3:$ZZ$3,0))/INDEX('28. Disp'!$A$4:$ZZ$42,MATCH($A33,'28. Disp'!$A$4:$A$42,0),MATCH('21. HPI Disp'!X$3,'28. Disp'!$A$3:$ZZ$3,0)))/(INDEX('18. HPI'!$A$4:$ZZ$50,MATCH($A33,'18. HPI'!$A$4:$A$50,0),MATCH(2015,'18. HPI'!$A$3:$ZZ$3,0))/INDEX('28. Disp'!$A$4:$ZZ$42,MATCH($A33,'28. Disp'!$A$4:$A$42,0),MATCH(2015,'28. Disp'!$A$3:$ZZ$3,0)))*100,"n/a")),"n/a")</f>
        <v>129.72458715438188</v>
      </c>
      <c r="Y33" s="20">
        <f>IFERROR(IF(OR(INDEX('18. HPI'!$A$4:$ZZ$50,MATCH($A33,'18. HPI'!$A$4:$A$50,0),MATCH('21. HPI Disp'!Y$3,'18. HPI'!$A$3:$ZZ$3,0))="",INDEX('28. Disp'!$A$4:$ZZ$42,MATCH($A33,'28. Disp'!$A$4:$A$42,0),MATCH('21. HPI Disp'!Y$3,'28. Disp'!$A$3:$ZZ$3,0))="",INDEX('18. HPI'!$A$4:$ZZ$50,MATCH($A33,'18. HPI'!$A$4:$A$50,0),MATCH(2015,'18. HPI'!$A$3:$ZZ$3,0))="",INDEX('28. Disp'!$A$4:$ZZ$42,MATCH($A33,'28. Disp'!$A$4:$A$42,0),MATCH(2015,'28. Disp'!$A$3:$ZZ$3,0))=""),"n/a",IFERROR((INDEX('18. HPI'!$A$4:$ZZ$50,MATCH($A33,'18. HPI'!$A$4:$A$50,0),MATCH('21. HPI Disp'!Y$3,'18. HPI'!$A$3:$ZZ$3,0))/INDEX('28. Disp'!$A$4:$ZZ$42,MATCH($A33,'28. Disp'!$A$4:$A$42,0),MATCH('21. HPI Disp'!Y$3,'28. Disp'!$A$3:$ZZ$3,0)))/(INDEX('18. HPI'!$A$4:$ZZ$50,MATCH($A33,'18. HPI'!$A$4:$A$50,0),MATCH(2015,'18. HPI'!$A$3:$ZZ$3,0))/INDEX('28. Disp'!$A$4:$ZZ$42,MATCH($A33,'28. Disp'!$A$4:$A$42,0),MATCH(2015,'28. Disp'!$A$3:$ZZ$3,0)))*100,"n/a")),"n/a")</f>
        <v>118.74381111636193</v>
      </c>
      <c r="Z33" s="20">
        <f>IFERROR(IF(OR(INDEX('18. HPI'!$A$4:$ZZ$50,MATCH($A33,'18. HPI'!$A$4:$A$50,0),MATCH('21. HPI Disp'!Z$3,'18. HPI'!$A$3:$ZZ$3,0))="",INDEX('28. Disp'!$A$4:$ZZ$42,MATCH($A33,'28. Disp'!$A$4:$A$42,0),MATCH('21. HPI Disp'!Z$3,'28. Disp'!$A$3:$ZZ$3,0))="",INDEX('18. HPI'!$A$4:$ZZ$50,MATCH($A33,'18. HPI'!$A$4:$A$50,0),MATCH(2015,'18. HPI'!$A$3:$ZZ$3,0))="",INDEX('28. Disp'!$A$4:$ZZ$42,MATCH($A33,'28. Disp'!$A$4:$A$42,0),MATCH(2015,'28. Disp'!$A$3:$ZZ$3,0))=""),"n/a",IFERROR((INDEX('18. HPI'!$A$4:$ZZ$50,MATCH($A33,'18. HPI'!$A$4:$A$50,0),MATCH('21. HPI Disp'!Z$3,'18. HPI'!$A$3:$ZZ$3,0))/INDEX('28. Disp'!$A$4:$ZZ$42,MATCH($A33,'28. Disp'!$A$4:$A$42,0),MATCH('21. HPI Disp'!Z$3,'28. Disp'!$A$3:$ZZ$3,0)))/(INDEX('18. HPI'!$A$4:$ZZ$50,MATCH($A33,'18. HPI'!$A$4:$A$50,0),MATCH(2015,'18. HPI'!$A$3:$ZZ$3,0))/INDEX('28. Disp'!$A$4:$ZZ$42,MATCH($A33,'28. Disp'!$A$4:$A$42,0),MATCH(2015,'28. Disp'!$A$3:$ZZ$3,0)))*100,"n/a")),"n/a")</f>
        <v>117.57424320204532</v>
      </c>
    </row>
    <row r="34" spans="1:26" ht="15.75" customHeight="1" thickBot="1" x14ac:dyDescent="0.3">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5" customHeight="1" x14ac:dyDescent="0.25">
      <c r="A35" s="4" t="s">
        <v>68</v>
      </c>
      <c r="B35" s="15" t="str">
        <f>IFERROR(IF(OR(INDEX('18. HPI'!$A$4:$ZZ$50,MATCH($A35,'18. HPI'!$A$4:$A$50,0),MATCH('21. HPI Disp'!B$3,'18. HPI'!$A$3:$ZZ$3,0))="",INDEX('28. Disp'!$A$4:$ZZ$42,MATCH($A35,'28. Disp'!$A$4:$A$42,0),MATCH('21. HPI Disp'!B$3,'28. Disp'!$A$3:$ZZ$3,0))="",INDEX('18. HPI'!$A$4:$ZZ$50,MATCH($A35,'18. HPI'!$A$4:$A$50,0),MATCH(2015,'18. HPI'!$A$3:$ZZ$3,0))="",INDEX('28. Disp'!$A$4:$ZZ$42,MATCH($A35,'28. Disp'!$A$4:$A$42,0),MATCH(2015,'28. Disp'!$A$3:$ZZ$3,0))=""),"n/a",IFERROR((INDEX('18. HPI'!$A$4:$ZZ$50,MATCH($A35,'18. HPI'!$A$4:$A$50,0),MATCH('21. HPI Disp'!B$3,'18. HPI'!$A$3:$ZZ$3,0))/INDEX('28. Disp'!$A$4:$ZZ$42,MATCH($A35,'28. Disp'!$A$4:$A$42,0),MATCH('21. HPI Disp'!B$3,'28. Disp'!$A$3:$ZZ$3,0)))/(INDEX('18. HPI'!$A$4:$ZZ$50,MATCH($A35,'18. HPI'!$A$4:$A$50,0),MATCH(2015,'18. HPI'!$A$3:$ZZ$3,0))/INDEX('28. Disp'!$A$4:$ZZ$42,MATCH($A35,'28. Disp'!$A$4:$A$42,0),MATCH(2015,'28. Disp'!$A$3:$ZZ$3,0)))*100,"n/a")),"n/a")</f>
        <v>n/a</v>
      </c>
      <c r="C35" s="15" t="str">
        <f>IFERROR(IF(OR(INDEX('18. HPI'!$A$4:$ZZ$50,MATCH($A35,'18. HPI'!$A$4:$A$50,0),MATCH('21. HPI Disp'!C$3,'18. HPI'!$A$3:$ZZ$3,0))="",INDEX('28. Disp'!$A$4:$ZZ$42,MATCH($A35,'28. Disp'!$A$4:$A$42,0),MATCH('21. HPI Disp'!C$3,'28. Disp'!$A$3:$ZZ$3,0))="",INDEX('18. HPI'!$A$4:$ZZ$50,MATCH($A35,'18. HPI'!$A$4:$A$50,0),MATCH(2015,'18. HPI'!$A$3:$ZZ$3,0))="",INDEX('28. Disp'!$A$4:$ZZ$42,MATCH($A35,'28. Disp'!$A$4:$A$42,0),MATCH(2015,'28. Disp'!$A$3:$ZZ$3,0))=""),"n/a",IFERROR((INDEX('18. HPI'!$A$4:$ZZ$50,MATCH($A35,'18. HPI'!$A$4:$A$50,0),MATCH('21. HPI Disp'!C$3,'18. HPI'!$A$3:$ZZ$3,0))/INDEX('28. Disp'!$A$4:$ZZ$42,MATCH($A35,'28. Disp'!$A$4:$A$42,0),MATCH('21. HPI Disp'!C$3,'28. Disp'!$A$3:$ZZ$3,0)))/(INDEX('18. HPI'!$A$4:$ZZ$50,MATCH($A35,'18. HPI'!$A$4:$A$50,0),MATCH(2015,'18. HPI'!$A$3:$ZZ$3,0))/INDEX('28. Disp'!$A$4:$ZZ$42,MATCH($A35,'28. Disp'!$A$4:$A$42,0),MATCH(2015,'28. Disp'!$A$3:$ZZ$3,0)))*100,"n/a")),"n/a")</f>
        <v>n/a</v>
      </c>
      <c r="D35" s="15" t="str">
        <f>IFERROR(IF(OR(INDEX('18. HPI'!$A$4:$ZZ$50,MATCH($A35,'18. HPI'!$A$4:$A$50,0),MATCH('21. HPI Disp'!D$3,'18. HPI'!$A$3:$ZZ$3,0))="",INDEX('28. Disp'!$A$4:$ZZ$42,MATCH($A35,'28. Disp'!$A$4:$A$42,0),MATCH('21. HPI Disp'!D$3,'28. Disp'!$A$3:$ZZ$3,0))="",INDEX('18. HPI'!$A$4:$ZZ$50,MATCH($A35,'18. HPI'!$A$4:$A$50,0),MATCH(2015,'18. HPI'!$A$3:$ZZ$3,0))="",INDEX('28. Disp'!$A$4:$ZZ$42,MATCH($A35,'28. Disp'!$A$4:$A$42,0),MATCH(2015,'28. Disp'!$A$3:$ZZ$3,0))=""),"n/a",IFERROR((INDEX('18. HPI'!$A$4:$ZZ$50,MATCH($A35,'18. HPI'!$A$4:$A$50,0),MATCH('21. HPI Disp'!D$3,'18. HPI'!$A$3:$ZZ$3,0))/INDEX('28. Disp'!$A$4:$ZZ$42,MATCH($A35,'28. Disp'!$A$4:$A$42,0),MATCH('21. HPI Disp'!D$3,'28. Disp'!$A$3:$ZZ$3,0)))/(INDEX('18. HPI'!$A$4:$ZZ$50,MATCH($A35,'18. HPI'!$A$4:$A$50,0),MATCH(2015,'18. HPI'!$A$3:$ZZ$3,0))/INDEX('28. Disp'!$A$4:$ZZ$42,MATCH($A35,'28. Disp'!$A$4:$A$42,0),MATCH(2015,'28. Disp'!$A$3:$ZZ$3,0)))*100,"n/a")),"n/a")</f>
        <v>n/a</v>
      </c>
      <c r="E35" s="15" t="str">
        <f>IFERROR(IF(OR(INDEX('18. HPI'!$A$4:$ZZ$50,MATCH($A35,'18. HPI'!$A$4:$A$50,0),MATCH('21. HPI Disp'!E$3,'18. HPI'!$A$3:$ZZ$3,0))="",INDEX('28. Disp'!$A$4:$ZZ$42,MATCH($A35,'28. Disp'!$A$4:$A$42,0),MATCH('21. HPI Disp'!E$3,'28. Disp'!$A$3:$ZZ$3,0))="",INDEX('18. HPI'!$A$4:$ZZ$50,MATCH($A35,'18. HPI'!$A$4:$A$50,0),MATCH(2015,'18. HPI'!$A$3:$ZZ$3,0))="",INDEX('28. Disp'!$A$4:$ZZ$42,MATCH($A35,'28. Disp'!$A$4:$A$42,0),MATCH(2015,'28. Disp'!$A$3:$ZZ$3,0))=""),"n/a",IFERROR((INDEX('18. HPI'!$A$4:$ZZ$50,MATCH($A35,'18. HPI'!$A$4:$A$50,0),MATCH('21. HPI Disp'!E$3,'18. HPI'!$A$3:$ZZ$3,0))/INDEX('28. Disp'!$A$4:$ZZ$42,MATCH($A35,'28. Disp'!$A$4:$A$42,0),MATCH('21. HPI Disp'!E$3,'28. Disp'!$A$3:$ZZ$3,0)))/(INDEX('18. HPI'!$A$4:$ZZ$50,MATCH($A35,'18. HPI'!$A$4:$A$50,0),MATCH(2015,'18. HPI'!$A$3:$ZZ$3,0))/INDEX('28. Disp'!$A$4:$ZZ$42,MATCH($A35,'28. Disp'!$A$4:$A$42,0),MATCH(2015,'28. Disp'!$A$3:$ZZ$3,0)))*100,"n/a")),"n/a")</f>
        <v>n/a</v>
      </c>
      <c r="F35" s="15" t="str">
        <f>IFERROR(IF(OR(INDEX('18. HPI'!$A$4:$ZZ$50,MATCH($A35,'18. HPI'!$A$4:$A$50,0),MATCH('21. HPI Disp'!F$3,'18. HPI'!$A$3:$ZZ$3,0))="",INDEX('28. Disp'!$A$4:$ZZ$42,MATCH($A35,'28. Disp'!$A$4:$A$42,0),MATCH('21. HPI Disp'!F$3,'28. Disp'!$A$3:$ZZ$3,0))="",INDEX('18. HPI'!$A$4:$ZZ$50,MATCH($A35,'18. HPI'!$A$4:$A$50,0),MATCH(2015,'18. HPI'!$A$3:$ZZ$3,0))="",INDEX('28. Disp'!$A$4:$ZZ$42,MATCH($A35,'28. Disp'!$A$4:$A$42,0),MATCH(2015,'28. Disp'!$A$3:$ZZ$3,0))=""),"n/a",IFERROR((INDEX('18. HPI'!$A$4:$ZZ$50,MATCH($A35,'18. HPI'!$A$4:$A$50,0),MATCH('21. HPI Disp'!F$3,'18. HPI'!$A$3:$ZZ$3,0))/INDEX('28. Disp'!$A$4:$ZZ$42,MATCH($A35,'28. Disp'!$A$4:$A$42,0),MATCH('21. HPI Disp'!F$3,'28. Disp'!$A$3:$ZZ$3,0)))/(INDEX('18. HPI'!$A$4:$ZZ$50,MATCH($A35,'18. HPI'!$A$4:$A$50,0),MATCH(2015,'18. HPI'!$A$3:$ZZ$3,0))/INDEX('28. Disp'!$A$4:$ZZ$42,MATCH($A35,'28. Disp'!$A$4:$A$42,0),MATCH(2015,'28. Disp'!$A$3:$ZZ$3,0)))*100,"n/a")),"n/a")</f>
        <v>n/a</v>
      </c>
      <c r="G35" s="15" t="str">
        <f>IFERROR(IF(OR(INDEX('18. HPI'!$A$4:$ZZ$50,MATCH($A35,'18. HPI'!$A$4:$A$50,0),MATCH('21. HPI Disp'!G$3,'18. HPI'!$A$3:$ZZ$3,0))="",INDEX('28. Disp'!$A$4:$ZZ$42,MATCH($A35,'28. Disp'!$A$4:$A$42,0),MATCH('21. HPI Disp'!G$3,'28. Disp'!$A$3:$ZZ$3,0))="",INDEX('18. HPI'!$A$4:$ZZ$50,MATCH($A35,'18. HPI'!$A$4:$A$50,0),MATCH(2015,'18. HPI'!$A$3:$ZZ$3,0))="",INDEX('28. Disp'!$A$4:$ZZ$42,MATCH($A35,'28. Disp'!$A$4:$A$42,0),MATCH(2015,'28. Disp'!$A$3:$ZZ$3,0))=""),"n/a",IFERROR((INDEX('18. HPI'!$A$4:$ZZ$50,MATCH($A35,'18. HPI'!$A$4:$A$50,0),MATCH('21. HPI Disp'!G$3,'18. HPI'!$A$3:$ZZ$3,0))/INDEX('28. Disp'!$A$4:$ZZ$42,MATCH($A35,'28. Disp'!$A$4:$A$42,0),MATCH('21. HPI Disp'!G$3,'28. Disp'!$A$3:$ZZ$3,0)))/(INDEX('18. HPI'!$A$4:$ZZ$50,MATCH($A35,'18. HPI'!$A$4:$A$50,0),MATCH(2015,'18. HPI'!$A$3:$ZZ$3,0))/INDEX('28. Disp'!$A$4:$ZZ$42,MATCH($A35,'28. Disp'!$A$4:$A$42,0),MATCH(2015,'28. Disp'!$A$3:$ZZ$3,0)))*100,"n/a")),"n/a")</f>
        <v>n/a</v>
      </c>
      <c r="H35" s="15" t="str">
        <f>IFERROR(IF(OR(INDEX('18. HPI'!$A$4:$ZZ$50,MATCH($A35,'18. HPI'!$A$4:$A$50,0),MATCH('21. HPI Disp'!H$3,'18. HPI'!$A$3:$ZZ$3,0))="",INDEX('28. Disp'!$A$4:$ZZ$42,MATCH($A35,'28. Disp'!$A$4:$A$42,0),MATCH('21. HPI Disp'!H$3,'28. Disp'!$A$3:$ZZ$3,0))="",INDEX('18. HPI'!$A$4:$ZZ$50,MATCH($A35,'18. HPI'!$A$4:$A$50,0),MATCH(2015,'18. HPI'!$A$3:$ZZ$3,0))="",INDEX('28. Disp'!$A$4:$ZZ$42,MATCH($A35,'28. Disp'!$A$4:$A$42,0),MATCH(2015,'28. Disp'!$A$3:$ZZ$3,0))=""),"n/a",IFERROR((INDEX('18. HPI'!$A$4:$ZZ$50,MATCH($A35,'18. HPI'!$A$4:$A$50,0),MATCH('21. HPI Disp'!H$3,'18. HPI'!$A$3:$ZZ$3,0))/INDEX('28. Disp'!$A$4:$ZZ$42,MATCH($A35,'28. Disp'!$A$4:$A$42,0),MATCH('21. HPI Disp'!H$3,'28. Disp'!$A$3:$ZZ$3,0)))/(INDEX('18. HPI'!$A$4:$ZZ$50,MATCH($A35,'18. HPI'!$A$4:$A$50,0),MATCH(2015,'18. HPI'!$A$3:$ZZ$3,0))/INDEX('28. Disp'!$A$4:$ZZ$42,MATCH($A35,'28. Disp'!$A$4:$A$42,0),MATCH(2015,'28. Disp'!$A$3:$ZZ$3,0)))*100,"n/a")),"n/a")</f>
        <v>n/a</v>
      </c>
      <c r="I35" s="15">
        <v>116.836253050707</v>
      </c>
      <c r="J35" s="15">
        <v>96.423753832127005</v>
      </c>
      <c r="K35" s="15">
        <v>87.280651024340301</v>
      </c>
      <c r="L35" s="15">
        <v>83.593617460484694</v>
      </c>
      <c r="M35" s="15">
        <v>76.238113421395894</v>
      </c>
      <c r="N35" s="15">
        <v>97.909934412832897</v>
      </c>
      <c r="O35" s="15">
        <v>105.26379700330099</v>
      </c>
      <c r="P35" s="15">
        <v>100</v>
      </c>
      <c r="Q35" s="15">
        <v>90.715367054951898</v>
      </c>
      <c r="R35" s="15">
        <v>97.120524980126902</v>
      </c>
      <c r="S35" s="15">
        <v>94.481225878525095</v>
      </c>
      <c r="T35" s="15">
        <v>94.481225878525095</v>
      </c>
      <c r="U35" s="15">
        <v>90.662665100301197</v>
      </c>
      <c r="V35" s="15">
        <v>105.014483941686</v>
      </c>
      <c r="W35" s="15">
        <v>115.70898042967001</v>
      </c>
      <c r="X35" s="15">
        <f>IFERROR(IF(OR(INDEX('18. HPI'!$A$4:$ZZ$50,MATCH($A35,'18. HPI'!$A$4:$A$50,0),MATCH('21. HPI Disp'!X$3,'18. HPI'!$A$3:$ZZ$3,0))="",INDEX('28. Disp'!$A$4:$ZZ$42,MATCH($A35,'28. Disp'!$A$4:$A$42,0),MATCH('21. HPI Disp'!X$3,'28. Disp'!$A$3:$ZZ$3,0))="",INDEX('18. HPI'!$A$4:$ZZ$50,MATCH($A35,'18. HPI'!$A$4:$A$50,0),MATCH(2015,'18. HPI'!$A$3:$ZZ$3,0))="",INDEX('28. Disp'!$A$4:$ZZ$42,MATCH($A35,'28. Disp'!$A$4:$A$42,0),MATCH(2015,'28. Disp'!$A$3:$ZZ$3,0))=""),"n/a",IFERROR((INDEX('18. HPI'!$A$4:$ZZ$50,MATCH($A35,'18. HPI'!$A$4:$A$50,0),MATCH('21. HPI Disp'!X$3,'18. HPI'!$A$3:$ZZ$3,0))/INDEX('28. Disp'!$A$4:$ZZ$42,MATCH($A35,'28. Disp'!$A$4:$A$42,0),MATCH('21. HPI Disp'!X$3,'28. Disp'!$A$3:$ZZ$3,0)))/(INDEX('18. HPI'!$A$4:$ZZ$50,MATCH($A35,'18. HPI'!$A$4:$A$50,0),MATCH(2015,'18. HPI'!$A$3:$ZZ$3,0))/INDEX('28. Disp'!$A$4:$ZZ$42,MATCH($A35,'28. Disp'!$A$4:$A$42,0),MATCH(2015,'28. Disp'!$A$3:$ZZ$3,0)))*100,"n/a")),"n/a")</f>
        <v>132.06439966519645</v>
      </c>
      <c r="Y35" s="15">
        <f>IFERROR(IF(OR(INDEX('18. HPI'!$A$4:$ZZ$50,MATCH($A35,'18. HPI'!$A$4:$A$50,0),MATCH('21. HPI Disp'!Y$3,'18. HPI'!$A$3:$ZZ$3,0))="",INDEX('28. Disp'!$A$4:$ZZ$42,MATCH($A35,'28. Disp'!$A$4:$A$42,0),MATCH('21. HPI Disp'!Y$3,'28. Disp'!$A$3:$ZZ$3,0))="",INDEX('18. HPI'!$A$4:$ZZ$50,MATCH($A35,'18. HPI'!$A$4:$A$50,0),MATCH(2015,'18. HPI'!$A$3:$ZZ$3,0))="",INDEX('28. Disp'!$A$4:$ZZ$42,MATCH($A35,'28. Disp'!$A$4:$A$42,0),MATCH(2015,'28. Disp'!$A$3:$ZZ$3,0))=""),"n/a",IFERROR((INDEX('18. HPI'!$A$4:$ZZ$50,MATCH($A35,'18. HPI'!$A$4:$A$50,0),MATCH('21. HPI Disp'!Y$3,'18. HPI'!$A$3:$ZZ$3,0))/INDEX('28. Disp'!$A$4:$ZZ$42,MATCH($A35,'28. Disp'!$A$4:$A$42,0),MATCH('21. HPI Disp'!Y$3,'28. Disp'!$A$3:$ZZ$3,0)))/(INDEX('18. HPI'!$A$4:$ZZ$50,MATCH($A35,'18. HPI'!$A$4:$A$50,0),MATCH(2015,'18. HPI'!$A$3:$ZZ$3,0))/INDEX('28. Disp'!$A$4:$ZZ$42,MATCH($A35,'28. Disp'!$A$4:$A$42,0),MATCH(2015,'28. Disp'!$A$3:$ZZ$3,0)))*100,"n/a")),"n/a")</f>
        <v>145.00492206257945</v>
      </c>
      <c r="Z35" s="15" t="str">
        <f>IFERROR(IF(OR(INDEX('18. HPI'!$A$4:$ZZ$50,MATCH($A35,'18. HPI'!$A$4:$A$50,0),MATCH('21. HPI Disp'!Z$3,'18. HPI'!$A$3:$ZZ$3,0))="",INDEX('28. Disp'!$A$4:$ZZ$42,MATCH($A35,'28. Disp'!$A$4:$A$42,0),MATCH('21. HPI Disp'!Z$3,'28. Disp'!$A$3:$ZZ$3,0))="",INDEX('18. HPI'!$A$4:$ZZ$50,MATCH($A35,'18. HPI'!$A$4:$A$50,0),MATCH(2015,'18. HPI'!$A$3:$ZZ$3,0))="",INDEX('28. Disp'!$A$4:$ZZ$42,MATCH($A35,'28. Disp'!$A$4:$A$42,0),MATCH(2015,'28. Disp'!$A$3:$ZZ$3,0))=""),"n/a",IFERROR((INDEX('18. HPI'!$A$4:$ZZ$50,MATCH($A35,'18. HPI'!$A$4:$A$50,0),MATCH('21. HPI Disp'!Z$3,'18. HPI'!$A$3:$ZZ$3,0))/INDEX('28. Disp'!$A$4:$ZZ$42,MATCH($A35,'28. Disp'!$A$4:$A$42,0),MATCH('21. HPI Disp'!Z$3,'28. Disp'!$A$3:$ZZ$3,0)))/(INDEX('18. HPI'!$A$4:$ZZ$50,MATCH($A35,'18. HPI'!$A$4:$A$50,0),MATCH(2015,'18. HPI'!$A$3:$ZZ$3,0))/INDEX('28. Disp'!$A$4:$ZZ$42,MATCH($A35,'28. Disp'!$A$4:$A$42,0),MATCH(2015,'28. Disp'!$A$3:$ZZ$3,0)))*100,"n/a")),"n/a")</f>
        <v>n/a</v>
      </c>
    </row>
    <row r="36" spans="1:26" ht="15.75" customHeight="1" thickBot="1" x14ac:dyDescent="0.3">
      <c r="A36" s="10" t="s">
        <v>73</v>
      </c>
      <c r="B36" s="20">
        <f>IFERROR(IF(OR(INDEX('18. HPI'!$A$4:$ZZ$50,MATCH($A36,'18. HPI'!$A$4:$A$50,0),MATCH('21. HPI Disp'!B$3,'18. HPI'!$A$3:$ZZ$3,0))="",INDEX('28. Disp'!$A$4:$ZZ$42,MATCH($A36,'28. Disp'!$A$4:$A$42,0),MATCH('21. HPI Disp'!B$3,'28. Disp'!$A$3:$ZZ$3,0))="",INDEX('18. HPI'!$A$4:$ZZ$50,MATCH($A36,'18. HPI'!$A$4:$A$50,0),MATCH(2015,'18. HPI'!$A$3:$ZZ$3,0))="",INDEX('28. Disp'!$A$4:$ZZ$42,MATCH($A36,'28. Disp'!$A$4:$A$42,0),MATCH(2015,'28. Disp'!$A$3:$ZZ$3,0))=""),"n/a",IFERROR((INDEX('18. HPI'!$A$4:$ZZ$50,MATCH($A36,'18. HPI'!$A$4:$A$50,0),MATCH('21. HPI Disp'!B$3,'18. HPI'!$A$3:$ZZ$3,0))/INDEX('28. Disp'!$A$4:$ZZ$42,MATCH($A36,'28. Disp'!$A$4:$A$42,0),MATCH('21. HPI Disp'!B$3,'28. Disp'!$A$3:$ZZ$3,0)))/(INDEX('18. HPI'!$A$4:$ZZ$50,MATCH($A36,'18. HPI'!$A$4:$A$50,0),MATCH(2015,'18. HPI'!$A$3:$ZZ$3,0))/INDEX('28. Disp'!$A$4:$ZZ$42,MATCH($A36,'28. Disp'!$A$4:$A$42,0),MATCH(2015,'28. Disp'!$A$3:$ZZ$3,0)))*100,"n/a")),"n/a")</f>
        <v>100.04329507655081</v>
      </c>
      <c r="C36" s="20">
        <v>73.4888822870724</v>
      </c>
      <c r="D36" s="20">
        <v>79.125437052949096</v>
      </c>
      <c r="E36" s="20">
        <v>86.609611737014106</v>
      </c>
      <c r="F36" s="20">
        <v>95.667177037866495</v>
      </c>
      <c r="G36" s="20">
        <v>101.319728512992</v>
      </c>
      <c r="H36" s="20">
        <v>101.362005530291</v>
      </c>
      <c r="I36" s="20">
        <v>93.196828081080497</v>
      </c>
      <c r="J36" s="20">
        <v>87.737379739025101</v>
      </c>
      <c r="K36" s="20">
        <v>85.094494846774396</v>
      </c>
      <c r="L36" s="20">
        <v>81.571790945862602</v>
      </c>
      <c r="M36" s="20">
        <v>84.013574350419404</v>
      </c>
      <c r="N36" s="20">
        <v>90.092323864804897</v>
      </c>
      <c r="O36" s="20">
        <v>94.794213761740394</v>
      </c>
      <c r="P36" s="20">
        <v>100</v>
      </c>
      <c r="Q36" s="20">
        <v>102.61243074122299</v>
      </c>
      <c r="R36" s="20">
        <v>106.29416450681801</v>
      </c>
      <c r="S36" s="20">
        <v>105.93724348876</v>
      </c>
      <c r="T36" s="20">
        <v>105.93724348876</v>
      </c>
      <c r="U36" s="20">
        <v>111.47284517969599</v>
      </c>
      <c r="V36" s="20">
        <v>127.780644942903</v>
      </c>
      <c r="W36" s="20">
        <v>120.002367267292</v>
      </c>
      <c r="X36" s="20">
        <f>IFERROR(IF(OR(INDEX('18. HPI'!$A$4:$ZZ$50,MATCH($A36,'18. HPI'!$A$4:$A$50,0),MATCH('21. HPI Disp'!X$3,'18. HPI'!$A$3:$ZZ$3,0))="",INDEX('28. Disp'!$A$4:$ZZ$42,MATCH($A36,'28. Disp'!$A$4:$A$42,0),MATCH('21. HPI Disp'!X$3,'28. Disp'!$A$3:$ZZ$3,0))="",INDEX('18. HPI'!$A$4:$ZZ$50,MATCH($A36,'18. HPI'!$A$4:$A$50,0),MATCH(2015,'18. HPI'!$A$3:$ZZ$3,0))="",INDEX('28. Disp'!$A$4:$ZZ$42,MATCH($A36,'28. Disp'!$A$4:$A$42,0),MATCH(2015,'28. Disp'!$A$3:$ZZ$3,0))=""),"n/a",IFERROR((INDEX('18. HPI'!$A$4:$ZZ$50,MATCH($A36,'18. HPI'!$A$4:$A$50,0),MATCH('21. HPI Disp'!X$3,'18. HPI'!$A$3:$ZZ$3,0))/INDEX('28. Disp'!$A$4:$ZZ$42,MATCH($A36,'28. Disp'!$A$4:$A$42,0),MATCH('21. HPI Disp'!X$3,'28. Disp'!$A$3:$ZZ$3,0)))/(INDEX('18. HPI'!$A$4:$ZZ$50,MATCH($A36,'18. HPI'!$A$4:$A$50,0),MATCH(2015,'18. HPI'!$A$3:$ZZ$3,0))/INDEX('28. Disp'!$A$4:$ZZ$42,MATCH($A36,'28. Disp'!$A$4:$A$42,0),MATCH(2015,'28. Disp'!$A$3:$ZZ$3,0)))*100,"n/a")),"n/a")</f>
        <v>119.9272922420528</v>
      </c>
      <c r="Y36" s="20">
        <f>IFERROR(IF(OR(INDEX('18. HPI'!$A$4:$ZZ$50,MATCH($A36,'18. HPI'!$A$4:$A$50,0),MATCH('21. HPI Disp'!Y$3,'18. HPI'!$A$3:$ZZ$3,0))="",INDEX('28. Disp'!$A$4:$ZZ$42,MATCH($A36,'28. Disp'!$A$4:$A$42,0),MATCH('21. HPI Disp'!Y$3,'28. Disp'!$A$3:$ZZ$3,0))="",INDEX('18. HPI'!$A$4:$ZZ$50,MATCH($A36,'18. HPI'!$A$4:$A$50,0),MATCH(2015,'18. HPI'!$A$3:$ZZ$3,0))="",INDEX('28. Disp'!$A$4:$ZZ$42,MATCH($A36,'28. Disp'!$A$4:$A$42,0),MATCH(2015,'28. Disp'!$A$3:$ZZ$3,0))=""),"n/a",IFERROR((INDEX('18. HPI'!$A$4:$ZZ$50,MATCH($A36,'18. HPI'!$A$4:$A$50,0),MATCH('21. HPI Disp'!Y$3,'18. HPI'!$A$3:$ZZ$3,0))/INDEX('28. Disp'!$A$4:$ZZ$42,MATCH($A36,'28. Disp'!$A$4:$A$42,0),MATCH('21. HPI Disp'!Y$3,'28. Disp'!$A$3:$ZZ$3,0)))/(INDEX('18. HPI'!$A$4:$ZZ$50,MATCH($A36,'18. HPI'!$A$4:$A$50,0),MATCH(2015,'18. HPI'!$A$3:$ZZ$3,0))/INDEX('28. Disp'!$A$4:$ZZ$42,MATCH($A36,'28. Disp'!$A$4:$A$42,0),MATCH(2015,'28. Disp'!$A$3:$ZZ$3,0)))*100,"n/a")),"n/a")</f>
        <v>114.98651404786682</v>
      </c>
      <c r="Z36" s="20" t="str">
        <f>IFERROR(IF(OR(INDEX('18. HPI'!$A$4:$ZZ$50,MATCH($A36,'18. HPI'!$A$4:$A$50,0),MATCH('21. HPI Disp'!Z$3,'18. HPI'!$A$3:$ZZ$3,0))="",INDEX('28. Disp'!$A$4:$ZZ$42,MATCH($A36,'28. Disp'!$A$4:$A$42,0),MATCH('21. HPI Disp'!Z$3,'28. Disp'!$A$3:$ZZ$3,0))="",INDEX('18. HPI'!$A$4:$ZZ$50,MATCH($A36,'18. HPI'!$A$4:$A$50,0),MATCH(2015,'18. HPI'!$A$3:$ZZ$3,0))="",INDEX('28. Disp'!$A$4:$ZZ$42,MATCH($A36,'28. Disp'!$A$4:$A$42,0),MATCH(2015,'28. Disp'!$A$3:$ZZ$3,0))=""),"n/a",IFERROR((INDEX('18. HPI'!$A$4:$ZZ$50,MATCH($A36,'18. HPI'!$A$4:$A$50,0),MATCH('21. HPI Disp'!Z$3,'18. HPI'!$A$3:$ZZ$3,0))/INDEX('28. Disp'!$A$4:$ZZ$42,MATCH($A36,'28. Disp'!$A$4:$A$42,0),MATCH('21. HPI Disp'!Z$3,'28. Disp'!$A$3:$ZZ$3,0)))/(INDEX('18. HPI'!$A$4:$ZZ$50,MATCH($A36,'18. HPI'!$A$4:$A$50,0),MATCH(2015,'18. HPI'!$A$3:$ZZ$3,0))/INDEX('28. Disp'!$A$4:$ZZ$42,MATCH($A36,'28. Disp'!$A$4:$A$42,0),MATCH(2015,'28. Disp'!$A$3:$ZZ$3,0)))*100,"n/a")),"n/a")</f>
        <v>n/a</v>
      </c>
    </row>
    <row r="38" spans="1:26" ht="15" customHeight="1" x14ac:dyDescent="0.25">
      <c r="A38" t="s">
        <v>348</v>
      </c>
    </row>
    <row r="39" spans="1:26" ht="15" customHeight="1" x14ac:dyDescent="0.25"/>
    <row r="40" spans="1:26" ht="15" customHeight="1" x14ac:dyDescent="0.25">
      <c r="A40" t="s">
        <v>75</v>
      </c>
    </row>
    <row r="41" spans="1:26" ht="15" customHeight="1" x14ac:dyDescent="0.25">
      <c r="A41" t="s">
        <v>349</v>
      </c>
    </row>
    <row r="42" spans="1:26" ht="15" customHeight="1" x14ac:dyDescent="0.25"/>
    <row r="43" spans="1:26" ht="15" customHeight="1" x14ac:dyDescent="0.25">
      <c r="A43" t="s">
        <v>88</v>
      </c>
    </row>
    <row r="44" spans="1:26" ht="15" customHeight="1" x14ac:dyDescent="0.25">
      <c r="A44" s="1"/>
    </row>
    <row r="45" spans="1:26" ht="15" customHeight="1" x14ac:dyDescent="0.25">
      <c r="A45" t="s">
        <v>89</v>
      </c>
    </row>
    <row r="46" spans="1:26" ht="15" customHeight="1" x14ac:dyDescent="0.25">
      <c r="A46" t="s">
        <v>350</v>
      </c>
    </row>
    <row r="47" spans="1:26" ht="15" customHeight="1" x14ac:dyDescent="0.25"/>
    <row r="48" spans="1:26" ht="15" customHeight="1" x14ac:dyDescent="0.25">
      <c r="A48" t="s">
        <v>91</v>
      </c>
    </row>
    <row r="49" spans="1:1" ht="15" customHeight="1" x14ac:dyDescent="0.25">
      <c r="A49" t="s">
        <v>351</v>
      </c>
    </row>
    <row r="50" spans="1:1" ht="15" customHeight="1" x14ac:dyDescent="0.25">
      <c r="A50" t="s">
        <v>92</v>
      </c>
    </row>
    <row r="51" spans="1:1" ht="15" customHeight="1" x14ac:dyDescent="0.25">
      <c r="A51" t="s">
        <v>352</v>
      </c>
    </row>
  </sheetData>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D9D9D9"/>
  </sheetPr>
  <dimension ref="A1:X73"/>
  <sheetViews>
    <sheetView zoomScaleNormal="100" workbookViewId="0">
      <pane xSplit="1" topLeftCell="B1" activePane="topRight" state="frozen"/>
      <selection pane="topRight" activeCell="B12" sqref="B12:W12"/>
    </sheetView>
  </sheetViews>
  <sheetFormatPr defaultColWidth="8.5703125" defaultRowHeight="15" x14ac:dyDescent="0.25"/>
  <cols>
    <col min="1" max="1" width="18.42578125" customWidth="1"/>
    <col min="22" max="23" width="9.140625" customWidth="1"/>
    <col min="24" max="24" width="13" customWidth="1"/>
  </cols>
  <sheetData>
    <row r="1" spans="1:24" ht="15" customHeight="1" x14ac:dyDescent="0.25">
      <c r="A1" s="1" t="s">
        <v>22</v>
      </c>
    </row>
    <row r="3" spans="1:24" ht="15.75" customHeight="1" x14ac:dyDescent="0.25">
      <c r="B3" s="1">
        <v>2003</v>
      </c>
      <c r="C3" s="1">
        <v>2004</v>
      </c>
      <c r="D3" s="1">
        <v>2005</v>
      </c>
      <c r="E3" s="1">
        <v>2006</v>
      </c>
      <c r="F3" s="1">
        <v>2007</v>
      </c>
      <c r="G3" s="1">
        <v>2008</v>
      </c>
      <c r="H3" s="1">
        <v>2009</v>
      </c>
      <c r="I3" s="1">
        <v>2010</v>
      </c>
      <c r="J3" s="1">
        <v>2011</v>
      </c>
      <c r="K3" s="1">
        <v>2012</v>
      </c>
      <c r="L3" s="1">
        <v>2013</v>
      </c>
      <c r="M3" s="1">
        <v>2014</v>
      </c>
      <c r="N3" s="1">
        <v>2015</v>
      </c>
      <c r="O3" s="1">
        <v>2016</v>
      </c>
      <c r="P3" s="1">
        <v>2017</v>
      </c>
      <c r="Q3" s="1">
        <v>2018</v>
      </c>
      <c r="R3" s="1">
        <v>2019</v>
      </c>
      <c r="S3" s="1">
        <v>2020</v>
      </c>
      <c r="T3" s="1">
        <v>2021</v>
      </c>
      <c r="U3" s="1">
        <v>2022</v>
      </c>
      <c r="V3" s="1">
        <v>2023</v>
      </c>
      <c r="W3" s="1">
        <v>2024</v>
      </c>
      <c r="X3" s="1">
        <v>2025</v>
      </c>
    </row>
    <row r="4" spans="1:24" ht="15" customHeight="1" x14ac:dyDescent="0.25">
      <c r="A4" s="4" t="s">
        <v>31</v>
      </c>
      <c r="B4" s="5">
        <v>4000</v>
      </c>
      <c r="C4" s="5">
        <v>4000</v>
      </c>
      <c r="D4" s="5">
        <v>4000</v>
      </c>
      <c r="E4" s="5">
        <v>3880</v>
      </c>
      <c r="F4" s="5">
        <v>4125</v>
      </c>
      <c r="G4" s="5">
        <v>4973</v>
      </c>
      <c r="H4" s="5">
        <v>5317</v>
      </c>
      <c r="I4" s="5">
        <v>7645</v>
      </c>
      <c r="J4" s="5">
        <v>17174</v>
      </c>
      <c r="K4" s="5">
        <v>17010</v>
      </c>
      <c r="L4" s="5">
        <v>18854</v>
      </c>
      <c r="M4" s="5">
        <v>22450</v>
      </c>
      <c r="N4" s="5">
        <v>27345</v>
      </c>
      <c r="O4" s="5">
        <v>30893.691618046501</v>
      </c>
      <c r="P4" s="5">
        <v>31915</v>
      </c>
      <c r="Q4" s="5">
        <v>42001.468571400001</v>
      </c>
      <c r="R4" s="5">
        <v>49124.200544231397</v>
      </c>
      <c r="S4" s="5">
        <v>59601.099025190299</v>
      </c>
      <c r="T4" s="5">
        <v>71141.586041798597</v>
      </c>
      <c r="U4" s="5">
        <v>74522.071819714503</v>
      </c>
      <c r="V4" s="5">
        <v>94274.398395630007</v>
      </c>
      <c r="W4" s="5">
        <v>95515.835951849993</v>
      </c>
      <c r="X4" s="5">
        <v>103566.974621</v>
      </c>
    </row>
    <row r="5" spans="1:24" ht="15" customHeight="1" x14ac:dyDescent="0.25">
      <c r="A5" s="7" t="s">
        <v>32</v>
      </c>
      <c r="B5" s="8">
        <v>0</v>
      </c>
      <c r="C5" s="8">
        <v>0</v>
      </c>
      <c r="D5" s="8">
        <v>0</v>
      </c>
      <c r="E5" s="8">
        <v>0</v>
      </c>
      <c r="F5" s="8">
        <v>0</v>
      </c>
      <c r="G5" s="8">
        <v>0</v>
      </c>
      <c r="H5" s="8">
        <v>0</v>
      </c>
      <c r="I5" s="8">
        <v>0</v>
      </c>
      <c r="J5" s="8">
        <v>0</v>
      </c>
      <c r="K5" s="8">
        <v>2590</v>
      </c>
      <c r="L5" s="8">
        <v>8188</v>
      </c>
      <c r="M5" s="8">
        <v>10575</v>
      </c>
      <c r="N5" s="8">
        <v>15105</v>
      </c>
      <c r="O5" s="8">
        <v>16700</v>
      </c>
      <c r="P5" s="8">
        <v>15250</v>
      </c>
      <c r="Q5" s="8">
        <v>20092</v>
      </c>
      <c r="R5" s="8">
        <v>23637</v>
      </c>
      <c r="S5" s="8">
        <v>41062</v>
      </c>
      <c r="T5" s="8">
        <v>41462</v>
      </c>
      <c r="U5" s="8">
        <v>46162</v>
      </c>
      <c r="V5" s="8">
        <v>54707</v>
      </c>
      <c r="W5" s="8">
        <v>55727</v>
      </c>
      <c r="X5" s="8">
        <v>60327</v>
      </c>
    </row>
    <row r="6" spans="1:24" ht="15" customHeight="1" x14ac:dyDescent="0.25">
      <c r="A6" s="7" t="s">
        <v>35</v>
      </c>
      <c r="B6" s="8">
        <v>0</v>
      </c>
      <c r="C6" s="8">
        <v>0</v>
      </c>
      <c r="D6" s="8">
        <v>0</v>
      </c>
      <c r="E6" s="8">
        <v>0</v>
      </c>
      <c r="F6" s="8">
        <v>0</v>
      </c>
      <c r="G6" s="8">
        <v>0</v>
      </c>
      <c r="H6" s="8">
        <v>0</v>
      </c>
      <c r="I6" s="8">
        <v>0</v>
      </c>
      <c r="J6" s="8">
        <v>5200</v>
      </c>
      <c r="K6" s="8">
        <v>4550</v>
      </c>
      <c r="L6" s="8">
        <v>1000</v>
      </c>
      <c r="M6" s="8">
        <v>1000</v>
      </c>
      <c r="N6" s="8">
        <v>650</v>
      </c>
      <c r="O6" s="8">
        <v>650</v>
      </c>
      <c r="P6" s="8">
        <v>650</v>
      </c>
      <c r="Q6" s="8">
        <v>650</v>
      </c>
      <c r="R6" s="8">
        <v>650</v>
      </c>
      <c r="S6" s="8">
        <v>650</v>
      </c>
      <c r="T6" s="8">
        <v>650</v>
      </c>
      <c r="U6" s="8">
        <v>650</v>
      </c>
      <c r="V6" s="8">
        <v>650</v>
      </c>
      <c r="W6" s="8">
        <v>650</v>
      </c>
      <c r="X6" s="8">
        <v>650</v>
      </c>
    </row>
    <row r="7" spans="1:24" ht="15" customHeight="1" x14ac:dyDescent="0.25">
      <c r="A7" s="7" t="s">
        <v>36</v>
      </c>
      <c r="B7" s="8">
        <v>1637.67114684085</v>
      </c>
      <c r="C7" s="8">
        <v>1955.8676028084301</v>
      </c>
      <c r="D7" s="8">
        <v>4452.0547945205499</v>
      </c>
      <c r="E7" s="8">
        <v>5542.8500864410998</v>
      </c>
      <c r="F7" s="8">
        <v>8213</v>
      </c>
      <c r="G7" s="8">
        <v>8091</v>
      </c>
      <c r="H7" s="8">
        <v>8179</v>
      </c>
      <c r="I7" s="8">
        <v>8234</v>
      </c>
      <c r="J7" s="8">
        <v>8546</v>
      </c>
      <c r="K7" s="8">
        <v>9056</v>
      </c>
      <c r="L7" s="8">
        <v>10355</v>
      </c>
      <c r="M7" s="8">
        <v>11106</v>
      </c>
      <c r="N7" s="8">
        <v>11656</v>
      </c>
      <c r="O7" s="8">
        <v>13060</v>
      </c>
      <c r="P7" s="8">
        <v>15522</v>
      </c>
      <c r="Q7" s="8">
        <v>13756.709310009701</v>
      </c>
      <c r="R7" s="8">
        <v>14167.616450216499</v>
      </c>
      <c r="S7" s="8">
        <v>18184.6152732261</v>
      </c>
      <c r="T7" s="8">
        <v>22548</v>
      </c>
      <c r="U7" s="8">
        <v>17908.120956957999</v>
      </c>
      <c r="V7" s="8">
        <v>13213</v>
      </c>
      <c r="W7" s="8">
        <v>14953</v>
      </c>
      <c r="X7" s="8">
        <v>14155.051114</v>
      </c>
    </row>
    <row r="8" spans="1:24" ht="15" customHeight="1" x14ac:dyDescent="0.25">
      <c r="A8" s="7" t="s">
        <v>37</v>
      </c>
      <c r="B8" s="8">
        <v>204695</v>
      </c>
      <c r="C8" s="8">
        <v>216133</v>
      </c>
      <c r="D8" s="8">
        <v>246411</v>
      </c>
      <c r="E8" s="8">
        <v>260367</v>
      </c>
      <c r="F8" s="8">
        <v>244696</v>
      </c>
      <c r="G8" s="8">
        <v>255139.78811525399</v>
      </c>
      <c r="H8" s="8">
        <v>319434</v>
      </c>
      <c r="I8" s="8">
        <v>332505</v>
      </c>
      <c r="J8" s="8">
        <v>345529</v>
      </c>
      <c r="K8" s="8">
        <v>359560</v>
      </c>
      <c r="L8" s="8">
        <v>359646</v>
      </c>
      <c r="M8" s="8">
        <v>369978</v>
      </c>
      <c r="N8" s="8">
        <v>377903</v>
      </c>
      <c r="O8" s="8">
        <v>389200</v>
      </c>
      <c r="P8" s="8">
        <v>393447</v>
      </c>
      <c r="Q8" s="8">
        <v>396246.45552347199</v>
      </c>
      <c r="R8" s="8">
        <v>402431.57861761498</v>
      </c>
      <c r="S8" s="8">
        <v>419031.31466670299</v>
      </c>
      <c r="T8" s="8">
        <v>433812</v>
      </c>
      <c r="U8" s="8">
        <v>440428</v>
      </c>
      <c r="V8" s="8">
        <v>441007.83513121901</v>
      </c>
      <c r="W8" s="8">
        <v>435825</v>
      </c>
      <c r="X8" s="8">
        <v>450074.78622100002</v>
      </c>
    </row>
    <row r="9" spans="1:24" ht="15" customHeight="1" x14ac:dyDescent="0.25">
      <c r="A9" s="7" t="s">
        <v>38</v>
      </c>
      <c r="B9" s="8" t="s">
        <v>61</v>
      </c>
      <c r="C9" s="8" t="s">
        <v>61</v>
      </c>
      <c r="D9" s="8" t="s">
        <v>61</v>
      </c>
      <c r="E9" s="8" t="s">
        <v>61</v>
      </c>
      <c r="F9" s="8" t="s">
        <v>61</v>
      </c>
      <c r="G9" s="8" t="s">
        <v>61</v>
      </c>
      <c r="H9" s="8" t="s">
        <v>61</v>
      </c>
      <c r="I9" s="8" t="s">
        <v>61</v>
      </c>
      <c r="J9" s="8" t="s">
        <v>61</v>
      </c>
      <c r="K9" s="8" t="s">
        <v>61</v>
      </c>
      <c r="L9" s="8" t="s">
        <v>61</v>
      </c>
      <c r="M9" s="8" t="s">
        <v>61</v>
      </c>
      <c r="N9" s="8" t="s">
        <v>61</v>
      </c>
      <c r="O9" s="8" t="s">
        <v>61</v>
      </c>
      <c r="P9" s="8" t="s">
        <v>61</v>
      </c>
      <c r="Q9" s="8" t="s">
        <v>61</v>
      </c>
      <c r="R9" s="8" t="s">
        <v>61</v>
      </c>
      <c r="S9" s="8">
        <v>850</v>
      </c>
      <c r="T9" s="8">
        <v>850</v>
      </c>
      <c r="U9" s="8">
        <v>2100</v>
      </c>
      <c r="V9" s="8">
        <v>2250</v>
      </c>
      <c r="W9" s="8">
        <v>2500</v>
      </c>
      <c r="X9" s="8">
        <v>3450</v>
      </c>
    </row>
    <row r="10" spans="1:24" ht="15" customHeight="1" x14ac:dyDescent="0.25">
      <c r="A10" s="7" t="s">
        <v>39</v>
      </c>
      <c r="B10" s="8">
        <v>0</v>
      </c>
      <c r="C10" s="8">
        <v>250</v>
      </c>
      <c r="D10" s="8">
        <v>1500</v>
      </c>
      <c r="E10" s="8">
        <v>3000</v>
      </c>
      <c r="F10" s="8">
        <v>4500</v>
      </c>
      <c r="G10" s="8">
        <v>5750</v>
      </c>
      <c r="H10" s="8">
        <v>7625</v>
      </c>
      <c r="I10" s="8">
        <v>10125</v>
      </c>
      <c r="J10" s="8">
        <v>18838.809299</v>
      </c>
      <c r="K10" s="8">
        <v>26684.299556999998</v>
      </c>
      <c r="L10" s="8">
        <v>29783</v>
      </c>
      <c r="M10" s="8">
        <v>32031</v>
      </c>
      <c r="N10" s="8">
        <v>33974</v>
      </c>
      <c r="O10" s="8">
        <v>33822</v>
      </c>
      <c r="P10" s="8">
        <v>34625</v>
      </c>
      <c r="Q10" s="8">
        <v>37256.690067090502</v>
      </c>
      <c r="R10" s="8">
        <v>37774</v>
      </c>
      <c r="S10" s="8">
        <v>43855.135488098698</v>
      </c>
      <c r="T10" s="8">
        <v>47119.185901999997</v>
      </c>
      <c r="U10" s="8">
        <v>51816.5</v>
      </c>
      <c r="V10" s="8">
        <v>48551</v>
      </c>
      <c r="W10" s="8">
        <v>49352.5</v>
      </c>
      <c r="X10" s="8">
        <v>52998.5</v>
      </c>
    </row>
    <row r="11" spans="1:24" ht="15" customHeight="1" x14ac:dyDescent="0.25">
      <c r="A11" s="7" t="s">
        <v>40</v>
      </c>
      <c r="B11" s="8">
        <v>21079</v>
      </c>
      <c r="C11" s="8">
        <v>26816</v>
      </c>
      <c r="D11" s="8">
        <v>32133</v>
      </c>
      <c r="E11" s="8">
        <v>43012</v>
      </c>
      <c r="F11" s="8">
        <v>63555</v>
      </c>
      <c r="G11" s="8">
        <v>119092</v>
      </c>
      <c r="H11" s="8">
        <v>134757</v>
      </c>
      <c r="I11" s="8">
        <v>156239</v>
      </c>
      <c r="J11" s="8">
        <v>189395</v>
      </c>
      <c r="K11" s="8">
        <v>208297</v>
      </c>
      <c r="L11" s="8">
        <v>202822</v>
      </c>
      <c r="M11" s="8">
        <v>188925</v>
      </c>
      <c r="N11" s="8">
        <v>188669</v>
      </c>
      <c r="O11" s="8">
        <v>177813</v>
      </c>
      <c r="P11" s="8">
        <v>185820</v>
      </c>
      <c r="Q11" s="8">
        <v>194227.10307497799</v>
      </c>
      <c r="R11" s="8">
        <v>209294.32950559101</v>
      </c>
      <c r="S11" s="8">
        <v>221820.608570893</v>
      </c>
      <c r="T11" s="8">
        <v>226893.309166586</v>
      </c>
      <c r="U11" s="8">
        <v>244263.142487454</v>
      </c>
      <c r="V11" s="8">
        <v>347121.644942438</v>
      </c>
      <c r="W11" s="8">
        <v>376097.98771993199</v>
      </c>
      <c r="X11" s="8">
        <v>391881.83408200002</v>
      </c>
    </row>
    <row r="12" spans="1:24" ht="15" customHeight="1" x14ac:dyDescent="0.25">
      <c r="A12" s="7" t="s">
        <v>41</v>
      </c>
      <c r="B12" s="8">
        <v>256027.1</v>
      </c>
      <c r="C12" s="8">
        <v>246635.8</v>
      </c>
      <c r="D12" s="8">
        <v>237546.6</v>
      </c>
      <c r="E12" s="8">
        <v>223306</v>
      </c>
      <c r="F12" s="8">
        <v>206489</v>
      </c>
      <c r="G12" s="8">
        <v>217367</v>
      </c>
      <c r="H12" s="8">
        <v>225100</v>
      </c>
      <c r="I12" s="8">
        <v>219947</v>
      </c>
      <c r="J12" s="8">
        <v>223676</v>
      </c>
      <c r="K12" s="8">
        <v>215999</v>
      </c>
      <c r="L12" s="8">
        <v>199900</v>
      </c>
      <c r="M12" s="8">
        <v>189936</v>
      </c>
      <c r="N12" s="8">
        <v>197726</v>
      </c>
      <c r="O12" s="8">
        <v>207338</v>
      </c>
      <c r="P12" s="8">
        <v>215199</v>
      </c>
      <c r="Q12" s="8">
        <v>233371.74</v>
      </c>
      <c r="R12" s="8">
        <v>239570.32999999996</v>
      </c>
      <c r="S12" s="8">
        <v>246310.87514254992</v>
      </c>
      <c r="T12" s="8">
        <v>264015.61074790003</v>
      </c>
      <c r="U12" s="8">
        <v>281505</v>
      </c>
      <c r="V12" s="8">
        <v>294810</v>
      </c>
      <c r="W12" s="8">
        <v>296841.35999999981</v>
      </c>
      <c r="X12" s="8">
        <v>303273.77792700002</v>
      </c>
    </row>
    <row r="13" spans="1:24" ht="15" customHeight="1" x14ac:dyDescent="0.25">
      <c r="A13" s="7" t="s">
        <v>42</v>
      </c>
      <c r="B13" s="8">
        <v>0</v>
      </c>
      <c r="C13" s="8">
        <v>0</v>
      </c>
      <c r="D13" s="8">
        <v>0</v>
      </c>
      <c r="E13" s="8">
        <v>0</v>
      </c>
      <c r="F13" s="8">
        <v>0</v>
      </c>
      <c r="G13" s="8">
        <v>5000</v>
      </c>
      <c r="H13" s="8">
        <v>6500</v>
      </c>
      <c r="I13" s="8">
        <v>19750</v>
      </c>
      <c r="J13" s="8">
        <v>19750</v>
      </c>
      <c r="K13" s="8">
        <v>18046</v>
      </c>
      <c r="L13" s="8">
        <v>16546</v>
      </c>
      <c r="M13" s="8">
        <v>14546</v>
      </c>
      <c r="N13" s="8">
        <v>4961</v>
      </c>
      <c r="O13" s="8">
        <v>4485</v>
      </c>
      <c r="P13" s="8">
        <v>10100</v>
      </c>
      <c r="Q13" s="8">
        <v>13840</v>
      </c>
      <c r="R13" s="8">
        <v>13190</v>
      </c>
      <c r="S13" s="8">
        <v>10890</v>
      </c>
      <c r="T13" s="8">
        <v>10840</v>
      </c>
      <c r="U13" s="8">
        <v>10140</v>
      </c>
      <c r="V13" s="8">
        <v>9840</v>
      </c>
      <c r="W13" s="8">
        <v>9840</v>
      </c>
      <c r="X13" s="8">
        <v>9693</v>
      </c>
    </row>
    <row r="14" spans="1:24" ht="15" customHeight="1" x14ac:dyDescent="0.25">
      <c r="A14" s="7" t="s">
        <v>43</v>
      </c>
      <c r="B14" s="8">
        <v>3568</v>
      </c>
      <c r="C14" s="8">
        <v>4962.3266582452698</v>
      </c>
      <c r="D14" s="8">
        <v>5071.6640300197796</v>
      </c>
      <c r="E14" s="8">
        <v>5924</v>
      </c>
      <c r="F14" s="8">
        <v>5987</v>
      </c>
      <c r="G14" s="8">
        <v>7105</v>
      </c>
      <c r="H14" s="8">
        <v>7375</v>
      </c>
      <c r="I14" s="8">
        <v>6323</v>
      </c>
      <c r="J14" s="8">
        <v>5175</v>
      </c>
      <c r="K14" s="8">
        <v>4958</v>
      </c>
      <c r="L14" s="8">
        <v>4016</v>
      </c>
      <c r="M14" s="8">
        <v>3272</v>
      </c>
      <c r="N14" s="8">
        <v>3022</v>
      </c>
      <c r="O14" s="8">
        <v>2189.0549182669201</v>
      </c>
      <c r="P14" s="8">
        <v>2641</v>
      </c>
      <c r="Q14" s="8">
        <v>3762.10094086859</v>
      </c>
      <c r="R14" s="8">
        <v>3867.6760372734698</v>
      </c>
      <c r="S14" s="8">
        <v>4526.4353760751901</v>
      </c>
      <c r="T14" s="8">
        <v>4483.39326633983</v>
      </c>
      <c r="U14" s="8">
        <v>4840.0878838526196</v>
      </c>
      <c r="V14" s="8">
        <v>5472.8033960292496</v>
      </c>
      <c r="W14" s="8">
        <v>5125.0756898018699</v>
      </c>
      <c r="X14" s="8">
        <v>6329.9113070000003</v>
      </c>
    </row>
    <row r="15" spans="1:24" ht="15" customHeight="1" x14ac:dyDescent="0.25">
      <c r="A15" s="7" t="s">
        <v>44</v>
      </c>
      <c r="B15" s="8">
        <v>0</v>
      </c>
      <c r="C15" s="8">
        <v>2000</v>
      </c>
      <c r="D15" s="8">
        <v>4140</v>
      </c>
      <c r="E15" s="8">
        <v>11900</v>
      </c>
      <c r="F15" s="8">
        <v>13575</v>
      </c>
      <c r="G15" s="8">
        <v>23075</v>
      </c>
      <c r="H15" s="8">
        <v>29725</v>
      </c>
      <c r="I15" s="8">
        <v>29037</v>
      </c>
      <c r="J15" s="8">
        <v>30007</v>
      </c>
      <c r="K15" s="8">
        <v>25099.35</v>
      </c>
      <c r="L15" s="8">
        <v>20827</v>
      </c>
      <c r="M15" s="8">
        <v>18473</v>
      </c>
      <c r="N15" s="8">
        <v>16916</v>
      </c>
      <c r="O15" s="8">
        <v>17062</v>
      </c>
      <c r="P15" s="8">
        <v>16416</v>
      </c>
      <c r="Q15" s="8">
        <v>20787.932949999999</v>
      </c>
      <c r="R15" s="8">
        <v>19336.573935969998</v>
      </c>
      <c r="S15" s="8">
        <v>16816.460622580002</v>
      </c>
      <c r="T15" s="8">
        <v>14433.041252000001</v>
      </c>
      <c r="U15" s="8">
        <v>12229.173710659999</v>
      </c>
      <c r="V15" s="8">
        <v>12652</v>
      </c>
      <c r="W15" s="8">
        <v>12652</v>
      </c>
      <c r="X15" s="8">
        <v>12893</v>
      </c>
    </row>
    <row r="16" spans="1:24" ht="15" customHeight="1" x14ac:dyDescent="0.25">
      <c r="A16" s="7" t="s">
        <v>45</v>
      </c>
      <c r="B16" s="8">
        <v>0</v>
      </c>
      <c r="C16" s="8">
        <v>0</v>
      </c>
      <c r="D16" s="8">
        <v>0</v>
      </c>
      <c r="E16" s="8">
        <v>0</v>
      </c>
      <c r="F16" s="8">
        <v>0</v>
      </c>
      <c r="G16" s="8">
        <v>6500</v>
      </c>
      <c r="H16" s="8">
        <v>14000</v>
      </c>
      <c r="I16" s="8">
        <v>26925</v>
      </c>
      <c r="J16" s="8">
        <v>50768.1</v>
      </c>
      <c r="K16" s="8">
        <v>116404.72500000001</v>
      </c>
      <c r="L16" s="8">
        <v>122099.27800000001</v>
      </c>
      <c r="M16" s="8">
        <v>122464</v>
      </c>
      <c r="N16" s="8">
        <v>122135</v>
      </c>
      <c r="O16" s="8">
        <v>138977.45636800001</v>
      </c>
      <c r="P16" s="8">
        <v>139937</v>
      </c>
      <c r="Q16" s="8">
        <v>163310.57346000001</v>
      </c>
      <c r="R16" s="8">
        <v>172727.84599999999</v>
      </c>
      <c r="S16" s="8">
        <v>171102.11891600001</v>
      </c>
      <c r="T16" s="8">
        <v>168099</v>
      </c>
      <c r="U16" s="8">
        <v>162848</v>
      </c>
      <c r="V16" s="8">
        <v>157793</v>
      </c>
      <c r="W16" s="8">
        <v>160875</v>
      </c>
      <c r="X16" s="8">
        <v>160435</v>
      </c>
    </row>
    <row r="17" spans="1:24" ht="15" customHeight="1" x14ac:dyDescent="0.25">
      <c r="A17" s="7" t="s">
        <v>46</v>
      </c>
      <c r="B17" s="8">
        <v>35</v>
      </c>
      <c r="C17" s="8">
        <v>54</v>
      </c>
      <c r="D17" s="8">
        <v>60</v>
      </c>
      <c r="E17" s="8">
        <v>63</v>
      </c>
      <c r="F17" s="8">
        <v>90</v>
      </c>
      <c r="G17" s="8">
        <v>90</v>
      </c>
      <c r="H17" s="8">
        <v>85</v>
      </c>
      <c r="I17" s="8">
        <v>63</v>
      </c>
      <c r="J17" s="8">
        <v>37</v>
      </c>
      <c r="K17" s="8">
        <v>0</v>
      </c>
      <c r="L17" s="8">
        <v>0</v>
      </c>
      <c r="M17" s="8">
        <v>0</v>
      </c>
      <c r="N17" s="8">
        <v>0</v>
      </c>
      <c r="O17" s="8">
        <v>0</v>
      </c>
      <c r="P17" s="8">
        <v>0</v>
      </c>
      <c r="Q17" s="8">
        <v>0</v>
      </c>
      <c r="R17" s="8">
        <v>0</v>
      </c>
      <c r="S17" s="8">
        <v>0</v>
      </c>
      <c r="T17" s="8">
        <v>0</v>
      </c>
      <c r="U17" s="8">
        <v>0</v>
      </c>
      <c r="V17" s="8">
        <v>0</v>
      </c>
      <c r="W17" s="8">
        <v>0</v>
      </c>
      <c r="X17" s="8">
        <v>0</v>
      </c>
    </row>
    <row r="18" spans="1:24" ht="15" customHeight="1" x14ac:dyDescent="0.25">
      <c r="A18" s="7" t="s">
        <v>48</v>
      </c>
      <c r="B18" s="8">
        <v>0</v>
      </c>
      <c r="C18" s="8">
        <v>0</v>
      </c>
      <c r="D18" s="8">
        <v>0</v>
      </c>
      <c r="E18" s="8">
        <v>150</v>
      </c>
      <c r="F18" s="8">
        <v>150</v>
      </c>
      <c r="G18" s="8">
        <v>150</v>
      </c>
      <c r="H18" s="8">
        <v>0</v>
      </c>
      <c r="I18" s="8">
        <v>0</v>
      </c>
      <c r="J18" s="8">
        <v>0</v>
      </c>
      <c r="K18" s="8">
        <v>0</v>
      </c>
      <c r="L18" s="8">
        <v>0</v>
      </c>
      <c r="M18" s="8">
        <v>0</v>
      </c>
      <c r="N18" s="8">
        <v>0</v>
      </c>
      <c r="O18" s="8">
        <v>0</v>
      </c>
      <c r="P18" s="8">
        <v>0</v>
      </c>
      <c r="Q18" s="8">
        <v>0</v>
      </c>
      <c r="R18" s="8">
        <v>0</v>
      </c>
      <c r="S18" s="8">
        <v>0</v>
      </c>
      <c r="T18" s="8">
        <v>0</v>
      </c>
      <c r="U18" s="8">
        <v>0</v>
      </c>
      <c r="V18" s="8">
        <v>0</v>
      </c>
      <c r="W18" s="8">
        <v>0</v>
      </c>
      <c r="X18" s="8">
        <v>0</v>
      </c>
    </row>
    <row r="19" spans="1:24" ht="15" customHeight="1" x14ac:dyDescent="0.25">
      <c r="A19" s="7" t="s">
        <v>50</v>
      </c>
      <c r="B19" s="8">
        <v>0</v>
      </c>
      <c r="C19" s="8">
        <v>0</v>
      </c>
      <c r="D19" s="8">
        <v>2000</v>
      </c>
      <c r="E19" s="8">
        <v>7476.7516460273</v>
      </c>
      <c r="F19" s="8">
        <v>15093.0563925648</v>
      </c>
      <c r="G19" s="8">
        <v>20533.8580668252</v>
      </c>
      <c r="H19" s="8">
        <v>27663.890846344701</v>
      </c>
      <c r="I19" s="8">
        <v>40180.352214730097</v>
      </c>
      <c r="J19" s="8">
        <v>51970.232943057803</v>
      </c>
      <c r="K19" s="8">
        <v>59821.853657964901</v>
      </c>
      <c r="L19" s="8">
        <v>61015.394843898801</v>
      </c>
      <c r="M19" s="8">
        <v>58850</v>
      </c>
      <c r="N19" s="8">
        <v>61101</v>
      </c>
      <c r="O19" s="8">
        <v>67603.595398375401</v>
      </c>
      <c r="P19" s="8">
        <v>72880</v>
      </c>
      <c r="Q19" s="8">
        <v>94797.182921108499</v>
      </c>
      <c r="R19" s="8">
        <v>118969.214081617</v>
      </c>
      <c r="S19" s="8">
        <v>154504.78059321799</v>
      </c>
      <c r="T19" s="8">
        <v>172181.00823988</v>
      </c>
      <c r="U19" s="8">
        <v>197002.33572153401</v>
      </c>
      <c r="V19" s="8">
        <v>212056.92153309501</v>
      </c>
      <c r="W19" s="8">
        <v>223290.46144342699</v>
      </c>
      <c r="X19" s="8">
        <v>239383.50535799999</v>
      </c>
    </row>
    <row r="20" spans="1:24" ht="15" customHeight="1" x14ac:dyDescent="0.25">
      <c r="A20" s="7" t="s">
        <v>51</v>
      </c>
      <c r="B20" s="8">
        <v>160</v>
      </c>
      <c r="C20" s="8">
        <v>220</v>
      </c>
      <c r="D20" s="8">
        <v>558</v>
      </c>
      <c r="E20" s="8">
        <v>453.18</v>
      </c>
      <c r="F20" s="8">
        <v>676</v>
      </c>
      <c r="G20" s="8">
        <v>561</v>
      </c>
      <c r="H20" s="8">
        <v>583.19123020706502</v>
      </c>
      <c r="I20" s="8">
        <v>510.691823899371</v>
      </c>
      <c r="J20" s="8">
        <v>527.1</v>
      </c>
      <c r="K20" s="8">
        <v>657.1</v>
      </c>
      <c r="L20" s="8">
        <v>706.5</v>
      </c>
      <c r="M20" s="8">
        <v>882</v>
      </c>
      <c r="N20" s="8">
        <v>1230</v>
      </c>
      <c r="O20" s="8">
        <v>2216.04</v>
      </c>
      <c r="P20" s="8">
        <v>3959</v>
      </c>
      <c r="Q20" s="8">
        <v>4925.1109724146099</v>
      </c>
      <c r="R20" s="8">
        <v>6110.5505426611498</v>
      </c>
      <c r="S20" s="8">
        <v>5775.78112595127</v>
      </c>
      <c r="T20" s="8">
        <v>5000.0499706323799</v>
      </c>
      <c r="U20" s="8">
        <v>4467.3118954025003</v>
      </c>
      <c r="V20" s="8">
        <v>4247.9767369512601</v>
      </c>
      <c r="W20" s="8">
        <v>3804.3391812865498</v>
      </c>
      <c r="X20" s="8">
        <v>4912.3056150000002</v>
      </c>
    </row>
    <row r="21" spans="1:24" ht="15" customHeight="1" x14ac:dyDescent="0.25">
      <c r="A21" s="7" t="s">
        <v>52</v>
      </c>
      <c r="B21" s="8">
        <v>0</v>
      </c>
      <c r="C21" s="8">
        <v>0</v>
      </c>
      <c r="D21" s="8">
        <v>0</v>
      </c>
      <c r="E21" s="8">
        <v>2000</v>
      </c>
      <c r="F21" s="8">
        <v>7850</v>
      </c>
      <c r="G21" s="8">
        <v>15270</v>
      </c>
      <c r="H21" s="8">
        <v>20270</v>
      </c>
      <c r="I21" s="8">
        <v>27690</v>
      </c>
      <c r="J21" s="8">
        <v>33248</v>
      </c>
      <c r="K21" s="8">
        <v>34321</v>
      </c>
      <c r="L21" s="8">
        <v>36016</v>
      </c>
      <c r="M21" s="8">
        <v>33711</v>
      </c>
      <c r="N21" s="8">
        <v>34461</v>
      </c>
      <c r="O21" s="8">
        <v>32970</v>
      </c>
      <c r="P21" s="8">
        <v>35530</v>
      </c>
      <c r="Q21" s="8">
        <v>35795</v>
      </c>
      <c r="R21" s="8">
        <v>36600</v>
      </c>
      <c r="S21" s="8">
        <v>38350</v>
      </c>
      <c r="T21" s="8">
        <v>38150</v>
      </c>
      <c r="U21" s="8">
        <v>35900</v>
      </c>
      <c r="V21" s="8">
        <v>39019.9</v>
      </c>
      <c r="W21" s="8">
        <v>39531.4</v>
      </c>
      <c r="X21" s="8">
        <v>43231.4</v>
      </c>
    </row>
    <row r="22" spans="1:24" ht="15" customHeight="1" x14ac:dyDescent="0.25">
      <c r="A22" s="7" t="s">
        <v>53</v>
      </c>
      <c r="B22" s="8" t="s">
        <v>61</v>
      </c>
      <c r="C22" s="8" t="s">
        <v>61</v>
      </c>
      <c r="D22" s="8" t="s">
        <v>61</v>
      </c>
      <c r="E22" s="8" t="s">
        <v>61</v>
      </c>
      <c r="F22" s="8" t="s">
        <v>61</v>
      </c>
      <c r="G22" s="8" t="s">
        <v>61</v>
      </c>
      <c r="H22" s="8" t="s">
        <v>61</v>
      </c>
      <c r="I22" s="8" t="s">
        <v>61</v>
      </c>
      <c r="J22" s="8" t="s">
        <v>61</v>
      </c>
      <c r="K22" s="8" t="s">
        <v>61</v>
      </c>
      <c r="L22" s="8" t="s">
        <v>61</v>
      </c>
      <c r="M22" s="8" t="s">
        <v>61</v>
      </c>
      <c r="N22" s="8" t="s">
        <v>61</v>
      </c>
      <c r="O22" s="8" t="s">
        <v>61</v>
      </c>
      <c r="P22" s="8" t="s">
        <v>61</v>
      </c>
      <c r="Q22" s="8" t="s">
        <v>61</v>
      </c>
      <c r="R22" s="8">
        <v>200</v>
      </c>
      <c r="S22" s="8">
        <v>200</v>
      </c>
      <c r="T22" s="8">
        <v>200</v>
      </c>
      <c r="U22" s="8">
        <v>200</v>
      </c>
      <c r="V22" s="8">
        <v>200</v>
      </c>
      <c r="W22" s="8">
        <v>0</v>
      </c>
      <c r="X22" s="8">
        <v>0</v>
      </c>
    </row>
    <row r="23" spans="1:24" ht="15" customHeight="1" x14ac:dyDescent="0.25">
      <c r="A23" s="7" t="s">
        <v>54</v>
      </c>
      <c r="B23" s="8">
        <v>509.52658200000002</v>
      </c>
      <c r="C23" s="8">
        <v>1052.2472045</v>
      </c>
      <c r="D23" s="8">
        <v>1582.68606206</v>
      </c>
      <c r="E23" s="8">
        <v>2213.8776453099999</v>
      </c>
      <c r="F23" s="8">
        <v>2738.3671823099999</v>
      </c>
      <c r="G23" s="8">
        <v>3576.46710441</v>
      </c>
      <c r="H23" s="8">
        <v>3607.9692599</v>
      </c>
      <c r="I23" s="8">
        <v>3442.0126460000001</v>
      </c>
      <c r="J23" s="8">
        <v>3767.8629829145102</v>
      </c>
      <c r="K23" s="8">
        <v>3835.05113670542</v>
      </c>
      <c r="L23" s="8">
        <v>4067</v>
      </c>
      <c r="M23" s="8">
        <v>3939</v>
      </c>
      <c r="N23" s="8">
        <v>4198</v>
      </c>
      <c r="O23" s="8">
        <v>4197</v>
      </c>
      <c r="P23" s="8">
        <v>5118</v>
      </c>
      <c r="Q23" s="8">
        <v>4857.7</v>
      </c>
      <c r="R23" s="8">
        <v>6658</v>
      </c>
      <c r="S23" s="8">
        <v>7336.5</v>
      </c>
      <c r="T23" s="8">
        <v>8850.5</v>
      </c>
      <c r="U23" s="8">
        <v>11382</v>
      </c>
      <c r="V23" s="8">
        <v>15027</v>
      </c>
      <c r="W23" s="8">
        <v>14955</v>
      </c>
      <c r="X23" s="8">
        <v>17345</v>
      </c>
    </row>
    <row r="24" spans="1:24" ht="15" customHeight="1" x14ac:dyDescent="0.25">
      <c r="A24" s="7" t="s">
        <v>56</v>
      </c>
      <c r="B24" s="8">
        <v>57110.709600000002</v>
      </c>
      <c r="C24" s="8">
        <v>94707.475999999995</v>
      </c>
      <c r="D24" s="8">
        <v>150213</v>
      </c>
      <c r="E24" s="8">
        <v>214768</v>
      </c>
      <c r="F24" s="8">
        <v>266958.5</v>
      </c>
      <c r="G24" s="8">
        <v>315055.10015999997</v>
      </c>
      <c r="H24" s="8">
        <v>336749.76</v>
      </c>
      <c r="I24" s="8">
        <v>343400.77</v>
      </c>
      <c r="J24" s="8">
        <v>369207.66</v>
      </c>
      <c r="K24" s="8">
        <v>406735.821447453</v>
      </c>
      <c r="L24" s="8">
        <v>334572.42557800002</v>
      </c>
      <c r="M24" s="8">
        <v>282568</v>
      </c>
      <c r="N24" s="8">
        <v>252383</v>
      </c>
      <c r="O24" s="8">
        <v>232456.21659614801</v>
      </c>
      <c r="P24" s="8">
        <v>216498</v>
      </c>
      <c r="Q24" s="8">
        <v>213253</v>
      </c>
      <c r="R24" s="8">
        <v>220767</v>
      </c>
      <c r="S24" s="8">
        <v>231143</v>
      </c>
      <c r="T24" s="8">
        <v>216808.49674047</v>
      </c>
      <c r="U24" s="8">
        <v>188958</v>
      </c>
      <c r="V24" s="8">
        <v>191825.07066398099</v>
      </c>
      <c r="W24" s="8">
        <v>185676.00092216401</v>
      </c>
      <c r="X24" s="8">
        <v>183902.09846000001</v>
      </c>
    </row>
    <row r="25" spans="1:24" ht="15.75" customHeight="1" x14ac:dyDescent="0.25">
      <c r="A25" s="10" t="s">
        <v>57</v>
      </c>
      <c r="B25" s="11">
        <v>0</v>
      </c>
      <c r="C25" s="11">
        <v>0</v>
      </c>
      <c r="D25" s="11">
        <v>0</v>
      </c>
      <c r="E25" s="11">
        <v>55267.04620941</v>
      </c>
      <c r="F25" s="11">
        <v>92254.3098568024</v>
      </c>
      <c r="G25" s="11">
        <v>117627.62493440699</v>
      </c>
      <c r="H25" s="11">
        <v>133903.433476395</v>
      </c>
      <c r="I25" s="11">
        <v>188750.358268585</v>
      </c>
      <c r="J25" s="11">
        <v>208893.554732597</v>
      </c>
      <c r="K25" s="11">
        <v>220374.31557975701</v>
      </c>
      <c r="L25" s="11">
        <v>217854.29285587301</v>
      </c>
      <c r="M25" s="11">
        <v>209842</v>
      </c>
      <c r="N25" s="11">
        <v>221990</v>
      </c>
      <c r="O25" s="11">
        <v>222443.90995470801</v>
      </c>
      <c r="P25" s="11">
        <v>219212</v>
      </c>
      <c r="Q25" s="11">
        <v>217979</v>
      </c>
      <c r="R25" s="11">
        <v>235110.98809396199</v>
      </c>
      <c r="S25" s="11">
        <v>247712.914411568</v>
      </c>
      <c r="T25" s="11">
        <v>242018.324214511</v>
      </c>
      <c r="U25" s="11">
        <v>225211.83012390099</v>
      </c>
      <c r="V25" s="11">
        <v>235227.95342916399</v>
      </c>
      <c r="W25" s="11">
        <v>224876.26620996601</v>
      </c>
      <c r="X25" s="11">
        <v>242058.14628300001</v>
      </c>
    </row>
    <row r="26" spans="1:24" ht="15.75" customHeight="1" x14ac:dyDescent="0.25">
      <c r="A26" s="1"/>
      <c r="B26" s="8"/>
      <c r="C26" s="8"/>
      <c r="D26" s="8"/>
      <c r="E26" s="8"/>
      <c r="F26" s="8"/>
      <c r="G26" s="8"/>
      <c r="H26" s="8"/>
      <c r="I26" s="8"/>
      <c r="J26" s="8"/>
      <c r="K26" s="8"/>
      <c r="L26" s="8"/>
      <c r="M26" s="8"/>
      <c r="N26" s="8"/>
      <c r="O26" s="8"/>
      <c r="P26" s="8"/>
      <c r="Q26" s="8"/>
      <c r="R26" s="8"/>
      <c r="S26" s="8"/>
      <c r="T26" s="8"/>
      <c r="U26" s="8"/>
      <c r="V26" s="8"/>
      <c r="W26" s="8"/>
      <c r="X26" s="8"/>
    </row>
    <row r="27" spans="1:24" ht="15" customHeight="1" x14ac:dyDescent="0.25">
      <c r="A27" s="4" t="s">
        <v>60</v>
      </c>
      <c r="B27" s="5">
        <v>0</v>
      </c>
      <c r="C27" s="5">
        <v>0</v>
      </c>
      <c r="D27" s="5">
        <v>0</v>
      </c>
      <c r="E27" s="5">
        <v>467</v>
      </c>
      <c r="F27" s="5">
        <v>478</v>
      </c>
      <c r="G27" s="5">
        <v>492</v>
      </c>
      <c r="H27" s="5">
        <v>685</v>
      </c>
      <c r="I27" s="5">
        <v>807</v>
      </c>
      <c r="J27" s="5">
        <v>808</v>
      </c>
      <c r="K27" s="5">
        <v>893</v>
      </c>
      <c r="L27" s="5">
        <v>803</v>
      </c>
      <c r="M27" s="5">
        <v>927</v>
      </c>
      <c r="N27" s="5">
        <v>1205</v>
      </c>
      <c r="O27" s="5">
        <v>1901.796877</v>
      </c>
      <c r="P27" s="5">
        <v>2506</v>
      </c>
      <c r="Q27" s="5">
        <v>3123.3890556572101</v>
      </c>
      <c r="R27" s="5">
        <v>3071.09557109557</v>
      </c>
      <c r="S27" s="5">
        <v>3329.9301416394301</v>
      </c>
      <c r="T27" s="5">
        <v>4269.6303696303703</v>
      </c>
      <c r="U27" s="5">
        <v>5724.63666973</v>
      </c>
      <c r="V27" s="5">
        <v>6358.2578957956202</v>
      </c>
      <c r="W27" s="5">
        <v>6696.5976826736296</v>
      </c>
      <c r="X27" s="5">
        <v>6891.4402170000003</v>
      </c>
    </row>
    <row r="28" spans="1:24" ht="15" customHeight="1" x14ac:dyDescent="0.25">
      <c r="A28" s="7" t="s">
        <v>62</v>
      </c>
      <c r="B28" s="8">
        <v>0</v>
      </c>
      <c r="C28" s="8">
        <v>0</v>
      </c>
      <c r="D28" s="8">
        <v>0</v>
      </c>
      <c r="E28" s="8">
        <v>0</v>
      </c>
      <c r="F28" s="8">
        <v>6370.98924598958</v>
      </c>
      <c r="G28" s="8">
        <v>21923.6003560893</v>
      </c>
      <c r="H28" s="8">
        <v>53581.9447507406</v>
      </c>
      <c r="I28" s="8">
        <v>70400.860215053806</v>
      </c>
      <c r="J28" s="8">
        <v>91852.494583440799</v>
      </c>
      <c r="K28" s="8">
        <v>107242</v>
      </c>
      <c r="L28" s="8">
        <v>105201.77572722999</v>
      </c>
      <c r="M28" s="8">
        <v>102704</v>
      </c>
      <c r="N28" s="8">
        <v>107694</v>
      </c>
      <c r="O28" s="8">
        <v>113051.306737854</v>
      </c>
      <c r="P28" s="8">
        <v>113359</v>
      </c>
      <c r="Q28" s="8">
        <v>119398.023280983</v>
      </c>
      <c r="R28" s="8">
        <v>123022.923284007</v>
      </c>
      <c r="S28" s="8">
        <v>131713.30348926599</v>
      </c>
      <c r="T28" s="8">
        <v>130029.88767419499</v>
      </c>
      <c r="U28" s="8">
        <v>133012.143881781</v>
      </c>
      <c r="V28" s="8">
        <v>130621.012677372</v>
      </c>
      <c r="W28" s="8">
        <v>145619.007186559</v>
      </c>
      <c r="X28" s="8">
        <v>152518.59325400001</v>
      </c>
    </row>
    <row r="29" spans="1:24" ht="15" customHeight="1" x14ac:dyDescent="0.25">
      <c r="A29" s="7" t="s">
        <v>63</v>
      </c>
      <c r="B29" s="8">
        <v>30326</v>
      </c>
      <c r="C29" s="8">
        <v>29941</v>
      </c>
      <c r="D29" s="8">
        <v>29010</v>
      </c>
      <c r="E29" s="8">
        <v>29395</v>
      </c>
      <c r="F29" s="8">
        <v>29013</v>
      </c>
      <c r="G29" s="8">
        <v>36180</v>
      </c>
      <c r="H29" s="8">
        <v>46283</v>
      </c>
      <c r="I29" s="8">
        <v>65046</v>
      </c>
      <c r="J29" s="8">
        <v>71881</v>
      </c>
      <c r="K29" s="8">
        <v>85707</v>
      </c>
      <c r="L29" s="8">
        <v>89064</v>
      </c>
      <c r="M29" s="8">
        <v>100436</v>
      </c>
      <c r="N29" s="8">
        <v>111542</v>
      </c>
      <c r="O29" s="8">
        <v>117564</v>
      </c>
      <c r="P29" s="8">
        <v>111632</v>
      </c>
      <c r="Q29" s="8">
        <v>119422</v>
      </c>
      <c r="R29" s="8">
        <v>128248</v>
      </c>
      <c r="S29" s="8">
        <v>140616.81874281599</v>
      </c>
      <c r="T29" s="8">
        <v>152825.10444293899</v>
      </c>
      <c r="U29" s="8">
        <v>174457.59632521201</v>
      </c>
      <c r="V29" s="8">
        <v>201084.73866090699</v>
      </c>
      <c r="W29" s="8">
        <v>189781.130471738</v>
      </c>
      <c r="X29" s="8">
        <v>206569</v>
      </c>
    </row>
    <row r="30" spans="1:24" ht="15" customHeight="1" x14ac:dyDescent="0.25">
      <c r="A30" s="7" t="s">
        <v>353</v>
      </c>
      <c r="B30" s="8">
        <v>0</v>
      </c>
      <c r="C30" s="8">
        <v>0</v>
      </c>
      <c r="D30" s="8">
        <v>0</v>
      </c>
      <c r="E30" s="8">
        <v>0</v>
      </c>
      <c r="F30" s="8">
        <v>0</v>
      </c>
      <c r="G30" s="8">
        <v>125764.373768</v>
      </c>
      <c r="H30" s="8">
        <v>109473.28369500001</v>
      </c>
      <c r="I30" s="8">
        <v>125249.600728</v>
      </c>
      <c r="J30" s="8">
        <v>121622.58263600001</v>
      </c>
      <c r="K30" s="8">
        <v>147425.387032</v>
      </c>
      <c r="L30" s="8">
        <v>114395</v>
      </c>
      <c r="M30" s="8">
        <v>114654</v>
      </c>
      <c r="N30" s="8">
        <v>106674</v>
      </c>
      <c r="O30" s="8">
        <v>97126.787779075996</v>
      </c>
      <c r="P30" s="8">
        <v>89509</v>
      </c>
      <c r="Q30" s="8">
        <v>93530</v>
      </c>
      <c r="R30" s="8">
        <v>108857</v>
      </c>
      <c r="S30" s="8">
        <v>96012</v>
      </c>
      <c r="T30" s="8">
        <v>88710</v>
      </c>
      <c r="U30" s="8">
        <v>85801</v>
      </c>
      <c r="V30" s="8">
        <v>95376</v>
      </c>
      <c r="W30" s="8">
        <v>95929</v>
      </c>
      <c r="X30" s="8">
        <v>106084</v>
      </c>
    </row>
    <row r="31" spans="1:24" ht="15.75" customHeight="1" x14ac:dyDescent="0.25">
      <c r="A31" s="10" t="s">
        <v>354</v>
      </c>
      <c r="B31" s="11">
        <v>5000</v>
      </c>
      <c r="C31" s="11">
        <v>15668.339125</v>
      </c>
      <c r="D31" s="11">
        <v>28383.744009999999</v>
      </c>
      <c r="E31" s="11">
        <v>54265.190467</v>
      </c>
      <c r="F31" s="11">
        <v>84874.115382999997</v>
      </c>
      <c r="G31" s="11">
        <v>78092.096659000003</v>
      </c>
      <c r="H31" s="11">
        <v>90992.578683999993</v>
      </c>
      <c r="I31" s="11">
        <v>77964.932335999998</v>
      </c>
      <c r="J31" s="11">
        <v>63428.739486999999</v>
      </c>
      <c r="K31" s="11">
        <v>37817.668954000001</v>
      </c>
      <c r="L31" s="11">
        <v>18076.897516287401</v>
      </c>
      <c r="M31" s="11">
        <v>16143</v>
      </c>
      <c r="N31" s="11">
        <v>8236</v>
      </c>
      <c r="O31" s="11">
        <v>0</v>
      </c>
      <c r="P31" s="11">
        <v>0</v>
      </c>
      <c r="Q31" s="11">
        <v>0</v>
      </c>
      <c r="R31" s="11">
        <v>0</v>
      </c>
      <c r="S31" s="11">
        <v>1112</v>
      </c>
      <c r="T31" s="11">
        <v>2380</v>
      </c>
      <c r="U31" s="11">
        <v>4510</v>
      </c>
      <c r="V31" s="11">
        <v>4603</v>
      </c>
      <c r="W31" s="11">
        <v>4824</v>
      </c>
      <c r="X31" s="11">
        <v>3438</v>
      </c>
    </row>
    <row r="32" spans="1:24" ht="15.75" customHeight="1" x14ac:dyDescent="0.25">
      <c r="A32" s="1"/>
      <c r="B32" s="8"/>
      <c r="C32" s="8"/>
      <c r="D32" s="8"/>
      <c r="E32" s="8"/>
      <c r="F32" s="8"/>
      <c r="G32" s="8"/>
      <c r="H32" s="8"/>
      <c r="I32" s="8"/>
      <c r="J32" s="8"/>
      <c r="K32" s="8"/>
      <c r="L32" s="8"/>
      <c r="M32" s="8"/>
      <c r="N32" s="8"/>
      <c r="O32" s="8"/>
      <c r="P32" s="8"/>
      <c r="Q32" s="8"/>
      <c r="R32" s="8"/>
      <c r="S32" s="8"/>
      <c r="T32" s="8"/>
      <c r="U32" s="8"/>
      <c r="V32" s="8"/>
      <c r="W32" s="8"/>
      <c r="X32" s="8"/>
    </row>
    <row r="33" spans="1:24" ht="15" customHeight="1" x14ac:dyDescent="0.25">
      <c r="A33" s="4" t="s">
        <v>65</v>
      </c>
      <c r="B33" s="5">
        <v>0</v>
      </c>
      <c r="C33" s="5">
        <v>0</v>
      </c>
      <c r="D33" s="5">
        <v>0</v>
      </c>
      <c r="E33" s="5">
        <v>0</v>
      </c>
      <c r="F33" s="5">
        <v>0</v>
      </c>
      <c r="G33" s="5">
        <v>0</v>
      </c>
      <c r="H33" s="5">
        <v>0</v>
      </c>
      <c r="I33" s="5">
        <v>0</v>
      </c>
      <c r="J33" s="5">
        <v>2478.4467109892498</v>
      </c>
      <c r="K33" s="5">
        <v>35962.187784301001</v>
      </c>
      <c r="L33" s="5">
        <v>51830.678254449303</v>
      </c>
      <c r="M33" s="5">
        <v>64741.442110478798</v>
      </c>
      <c r="N33" s="5">
        <v>69312.344920124699</v>
      </c>
      <c r="O33" s="5">
        <v>70796.1554521246</v>
      </c>
      <c r="P33" s="5">
        <v>64001.420581693601</v>
      </c>
      <c r="Q33" s="5">
        <v>65855.170839039696</v>
      </c>
      <c r="R33" s="5">
        <v>64630.412520006197</v>
      </c>
      <c r="S33" s="5">
        <v>62592</v>
      </c>
      <c r="T33" s="5">
        <v>57864.200707477103</v>
      </c>
      <c r="U33" s="5">
        <v>70180.192217287899</v>
      </c>
      <c r="V33" s="5">
        <v>79776.501404825802</v>
      </c>
      <c r="W33" s="5">
        <v>80233.811067782895</v>
      </c>
      <c r="X33" s="5">
        <v>75649.472999999998</v>
      </c>
    </row>
    <row r="34" spans="1:24" ht="15" customHeight="1" x14ac:dyDescent="0.25">
      <c r="A34" s="7" t="s">
        <v>66</v>
      </c>
      <c r="B34" s="8" t="s">
        <v>61</v>
      </c>
      <c r="C34" s="8" t="s">
        <v>61</v>
      </c>
      <c r="D34" s="8" t="s">
        <v>61</v>
      </c>
      <c r="E34" s="8" t="s">
        <v>61</v>
      </c>
      <c r="F34" s="8" t="s">
        <v>61</v>
      </c>
      <c r="G34" s="8" t="s">
        <v>61</v>
      </c>
      <c r="H34" s="8" t="s">
        <v>61</v>
      </c>
      <c r="I34" s="8" t="s">
        <v>61</v>
      </c>
      <c r="J34" s="8" t="s">
        <v>61</v>
      </c>
      <c r="K34" s="8" t="s">
        <v>61</v>
      </c>
      <c r="L34" s="8" t="s">
        <v>61</v>
      </c>
      <c r="M34" s="8" t="s">
        <v>61</v>
      </c>
      <c r="N34" s="8" t="s">
        <v>61</v>
      </c>
      <c r="O34" s="8" t="s">
        <v>61</v>
      </c>
      <c r="P34" s="8" t="s">
        <v>61</v>
      </c>
      <c r="Q34" s="8">
        <v>454.23</v>
      </c>
      <c r="R34" s="8">
        <v>2486.8651816994002</v>
      </c>
      <c r="S34" s="8">
        <v>3199.1429728009898</v>
      </c>
      <c r="T34" s="8">
        <v>7608.7174460705901</v>
      </c>
      <c r="U34" s="8">
        <v>16132.618379695299</v>
      </c>
      <c r="V34" s="8">
        <v>20786.5976164124</v>
      </c>
      <c r="W34" s="8">
        <v>18872.404488258901</v>
      </c>
      <c r="X34" s="8">
        <v>16264.638698999999</v>
      </c>
    </row>
    <row r="35" spans="1:24" ht="15" customHeight="1" x14ac:dyDescent="0.25">
      <c r="A35" s="7" t="s">
        <v>67</v>
      </c>
      <c r="B35" s="8" t="s">
        <v>355</v>
      </c>
      <c r="C35" s="8" t="s">
        <v>355</v>
      </c>
      <c r="D35" s="8" t="s">
        <v>355</v>
      </c>
      <c r="E35" s="8" t="s">
        <v>355</v>
      </c>
      <c r="F35" s="8">
        <v>2000</v>
      </c>
      <c r="G35" s="8">
        <v>6574</v>
      </c>
      <c r="H35" s="8">
        <v>7525</v>
      </c>
      <c r="I35" s="8">
        <v>18003</v>
      </c>
      <c r="J35" s="8">
        <v>38610</v>
      </c>
      <c r="K35" s="8">
        <v>49121</v>
      </c>
      <c r="L35" s="8">
        <v>50459</v>
      </c>
      <c r="M35" s="8">
        <v>64836</v>
      </c>
      <c r="N35" s="8">
        <v>85759</v>
      </c>
      <c r="O35" s="8">
        <v>100830</v>
      </c>
      <c r="P35" s="8">
        <v>93095</v>
      </c>
      <c r="Q35" s="8">
        <v>107496</v>
      </c>
      <c r="R35" s="8">
        <v>113015.71078101</v>
      </c>
      <c r="S35" s="8">
        <v>168194.53694257999</v>
      </c>
      <c r="T35" s="8">
        <v>138436.15978620501</v>
      </c>
      <c r="U35" s="8">
        <v>168392.96712933399</v>
      </c>
      <c r="V35" s="8">
        <v>192352.757567155</v>
      </c>
      <c r="W35" s="8">
        <v>205902.574371202</v>
      </c>
      <c r="X35" s="8">
        <v>182660.86915499999</v>
      </c>
    </row>
    <row r="36" spans="1:24" ht="15" customHeight="1" x14ac:dyDescent="0.25">
      <c r="A36" s="7" t="s">
        <v>68</v>
      </c>
      <c r="B36" s="8" t="s">
        <v>61</v>
      </c>
      <c r="C36" s="8" t="s">
        <v>61</v>
      </c>
      <c r="D36" s="8" t="s">
        <v>61</v>
      </c>
      <c r="E36" s="8" t="s">
        <v>61</v>
      </c>
      <c r="F36" s="8" t="s">
        <v>61</v>
      </c>
      <c r="G36" s="8" t="s">
        <v>61</v>
      </c>
      <c r="H36" s="8" t="s">
        <v>61</v>
      </c>
      <c r="I36" s="8" t="s">
        <v>61</v>
      </c>
      <c r="J36" s="8" t="s">
        <v>61</v>
      </c>
      <c r="K36" s="8" t="s">
        <v>61</v>
      </c>
      <c r="L36" s="8" t="s">
        <v>61</v>
      </c>
      <c r="M36" s="8" t="s">
        <v>61</v>
      </c>
      <c r="N36" s="8" t="s">
        <v>61</v>
      </c>
      <c r="O36" s="8" t="s">
        <v>61</v>
      </c>
      <c r="P36" s="8" t="s">
        <v>61</v>
      </c>
      <c r="Q36" s="8">
        <v>1000</v>
      </c>
      <c r="R36" s="8">
        <v>3585.2323304254901</v>
      </c>
      <c r="S36" s="8">
        <v>5322.3942628962604</v>
      </c>
      <c r="T36" s="8">
        <v>6174.38</v>
      </c>
      <c r="U36" s="8">
        <v>5787.5585974123396</v>
      </c>
      <c r="V36" s="8">
        <v>6504.9773755656097</v>
      </c>
      <c r="W36" s="8">
        <v>5600</v>
      </c>
      <c r="X36" s="8">
        <v>5100</v>
      </c>
    </row>
    <row r="37" spans="1:24" ht="15" customHeight="1" x14ac:dyDescent="0.25">
      <c r="A37" s="7" t="s">
        <v>70</v>
      </c>
      <c r="B37" s="8" t="s">
        <v>61</v>
      </c>
      <c r="C37" s="8" t="s">
        <v>61</v>
      </c>
      <c r="D37" s="8" t="s">
        <v>61</v>
      </c>
      <c r="E37" s="8" t="s">
        <v>61</v>
      </c>
      <c r="F37" s="8" t="s">
        <v>61</v>
      </c>
      <c r="G37" s="8" t="s">
        <v>61</v>
      </c>
      <c r="H37" s="8" t="s">
        <v>61</v>
      </c>
      <c r="I37" s="8" t="s">
        <v>61</v>
      </c>
      <c r="J37" s="8" t="s">
        <v>61</v>
      </c>
      <c r="K37" s="8" t="s">
        <v>61</v>
      </c>
      <c r="L37" s="8" t="s">
        <v>61</v>
      </c>
      <c r="M37" s="8" t="s">
        <v>61</v>
      </c>
      <c r="N37" s="8">
        <v>919</v>
      </c>
      <c r="O37" s="8">
        <v>1963</v>
      </c>
      <c r="P37" s="8">
        <v>5576</v>
      </c>
      <c r="Q37" s="8">
        <v>8466.3902135554308</v>
      </c>
      <c r="R37" s="8">
        <v>8989.6394797742396</v>
      </c>
      <c r="S37" s="8">
        <v>8815.3294097298403</v>
      </c>
      <c r="T37" s="8">
        <v>11087.4642876943</v>
      </c>
      <c r="U37" s="8">
        <v>12422.5598291936</v>
      </c>
      <c r="V37" s="8">
        <v>13683.2580366864</v>
      </c>
      <c r="W37" s="8">
        <v>19010.977723564101</v>
      </c>
      <c r="X37" s="8">
        <v>21074.772722000002</v>
      </c>
    </row>
    <row r="38" spans="1:24" ht="15" customHeight="1" x14ac:dyDescent="0.25">
      <c r="A38" s="7" t="s">
        <v>71</v>
      </c>
      <c r="B38" s="8">
        <v>0</v>
      </c>
      <c r="C38" s="8">
        <v>0</v>
      </c>
      <c r="D38" s="8">
        <v>0</v>
      </c>
      <c r="E38" s="8">
        <v>0</v>
      </c>
      <c r="F38" s="8">
        <v>0</v>
      </c>
      <c r="G38" s="8">
        <v>0</v>
      </c>
      <c r="H38" s="8">
        <v>773</v>
      </c>
      <c r="I38" s="8">
        <v>1120</v>
      </c>
      <c r="J38" s="8">
        <v>2171</v>
      </c>
      <c r="K38" s="8">
        <v>2407</v>
      </c>
      <c r="L38" s="8">
        <v>2536</v>
      </c>
      <c r="M38" s="8">
        <v>1349</v>
      </c>
      <c r="N38" s="8">
        <v>1954</v>
      </c>
      <c r="O38" s="8">
        <v>2490</v>
      </c>
      <c r="P38" s="8">
        <v>2619</v>
      </c>
      <c r="Q38" s="8">
        <v>2771</v>
      </c>
      <c r="R38" s="8">
        <v>6183</v>
      </c>
      <c r="S38" s="8">
        <v>7928</v>
      </c>
      <c r="T38" s="8">
        <v>9966</v>
      </c>
      <c r="U38" s="8">
        <v>11622</v>
      </c>
      <c r="V38" s="8">
        <v>14591</v>
      </c>
      <c r="W38" s="8">
        <v>15457</v>
      </c>
      <c r="X38" s="8">
        <v>14474</v>
      </c>
    </row>
    <row r="39" spans="1:24" ht="15" customHeight="1" x14ac:dyDescent="0.25">
      <c r="A39" s="7" t="s">
        <v>72</v>
      </c>
      <c r="B39" s="8" t="s">
        <v>61</v>
      </c>
      <c r="C39" s="8" t="s">
        <v>61</v>
      </c>
      <c r="D39" s="8" t="s">
        <v>61</v>
      </c>
      <c r="E39" s="8" t="s">
        <v>61</v>
      </c>
      <c r="F39" s="8" t="s">
        <v>61</v>
      </c>
      <c r="G39" s="8" t="s">
        <v>61</v>
      </c>
      <c r="H39" s="8" t="s">
        <v>61</v>
      </c>
      <c r="I39" s="8" t="s">
        <v>61</v>
      </c>
      <c r="J39" s="8" t="s">
        <v>61</v>
      </c>
      <c r="K39" s="8" t="s">
        <v>61</v>
      </c>
      <c r="L39" s="8" t="s">
        <v>61</v>
      </c>
      <c r="M39" s="8" t="s">
        <v>61</v>
      </c>
      <c r="N39" s="8">
        <v>128</v>
      </c>
      <c r="O39" s="8">
        <v>628</v>
      </c>
      <c r="P39" s="8">
        <v>1923</v>
      </c>
      <c r="Q39" s="8">
        <v>2333.5649798640002</v>
      </c>
      <c r="R39" s="8">
        <v>1967</v>
      </c>
      <c r="S39" s="8">
        <v>1755</v>
      </c>
      <c r="T39" s="8">
        <v>895</v>
      </c>
      <c r="U39" s="8">
        <v>280.11790427199702</v>
      </c>
      <c r="V39" s="8">
        <v>6</v>
      </c>
      <c r="W39" s="8">
        <v>0</v>
      </c>
      <c r="X39" s="8">
        <v>0</v>
      </c>
    </row>
    <row r="40" spans="1:24" ht="15.75" customHeight="1" x14ac:dyDescent="0.25">
      <c r="A40" s="10" t="s">
        <v>73</v>
      </c>
      <c r="B40" s="11">
        <v>0</v>
      </c>
      <c r="C40" s="11">
        <v>0</v>
      </c>
      <c r="D40" s="11">
        <v>0</v>
      </c>
      <c r="E40" s="11">
        <v>4000</v>
      </c>
      <c r="F40" s="11">
        <v>12859</v>
      </c>
      <c r="G40" s="11">
        <v>12937</v>
      </c>
      <c r="H40" s="11">
        <v>12888</v>
      </c>
      <c r="I40" s="11">
        <v>11497</v>
      </c>
      <c r="J40" s="11">
        <v>9546</v>
      </c>
      <c r="K40" s="11">
        <v>6000</v>
      </c>
      <c r="L40" s="11">
        <v>6000</v>
      </c>
      <c r="M40" s="11">
        <v>4000</v>
      </c>
      <c r="N40" s="11">
        <v>4000</v>
      </c>
      <c r="O40" s="11">
        <v>2000</v>
      </c>
      <c r="P40" s="11">
        <v>0</v>
      </c>
      <c r="Q40" s="11">
        <v>0</v>
      </c>
      <c r="R40" s="11">
        <v>0</v>
      </c>
      <c r="S40" s="11">
        <v>0</v>
      </c>
      <c r="T40" s="11">
        <v>0</v>
      </c>
      <c r="U40" s="11">
        <v>0</v>
      </c>
      <c r="V40" s="11">
        <v>0</v>
      </c>
      <c r="W40" s="11">
        <v>0</v>
      </c>
      <c r="X40" s="11">
        <v>0</v>
      </c>
    </row>
    <row r="41" spans="1:24" ht="15" customHeight="1" x14ac:dyDescent="0.25">
      <c r="A41" s="1"/>
      <c r="V41" s="13"/>
      <c r="W41" s="13"/>
    </row>
    <row r="42" spans="1:24" ht="15" customHeight="1" x14ac:dyDescent="0.25">
      <c r="A42" t="s">
        <v>356</v>
      </c>
    </row>
    <row r="44" spans="1:24" ht="15" customHeight="1" x14ac:dyDescent="0.25">
      <c r="A44" t="s">
        <v>88</v>
      </c>
    </row>
    <row r="45" spans="1:24" ht="15" customHeight="1" x14ac:dyDescent="0.25"/>
    <row r="46" spans="1:24" ht="15" customHeight="1" x14ac:dyDescent="0.25">
      <c r="A46" t="s">
        <v>89</v>
      </c>
    </row>
    <row r="47" spans="1:24" ht="15" customHeight="1" x14ac:dyDescent="0.25">
      <c r="A47" t="s">
        <v>357</v>
      </c>
    </row>
    <row r="48" spans="1:24" ht="15" customHeight="1" x14ac:dyDescent="0.25"/>
    <row r="49" spans="1:1" ht="15" customHeight="1" x14ac:dyDescent="0.25">
      <c r="A49" t="s">
        <v>91</v>
      </c>
    </row>
    <row r="50" spans="1:1" ht="15" customHeight="1" x14ac:dyDescent="0.25">
      <c r="A50" t="s">
        <v>358</v>
      </c>
    </row>
    <row r="51" spans="1:1" ht="15" customHeight="1" x14ac:dyDescent="0.25">
      <c r="A51" t="s">
        <v>359</v>
      </c>
    </row>
    <row r="52" spans="1:1" ht="15" customHeight="1" x14ac:dyDescent="0.25">
      <c r="A52" t="s">
        <v>360</v>
      </c>
    </row>
    <row r="53" spans="1:1" ht="15" customHeight="1" x14ac:dyDescent="0.25">
      <c r="A53" t="s">
        <v>361</v>
      </c>
    </row>
    <row r="54" spans="1:1" ht="15" customHeight="1" x14ac:dyDescent="0.25">
      <c r="A54" t="s">
        <v>362</v>
      </c>
    </row>
    <row r="55" spans="1:1" ht="15" customHeight="1" x14ac:dyDescent="0.25">
      <c r="A55" t="s">
        <v>92</v>
      </c>
    </row>
    <row r="56" spans="1:1" ht="15" customHeight="1" x14ac:dyDescent="0.25">
      <c r="A56" t="s">
        <v>363</v>
      </c>
    </row>
    <row r="57" spans="1:1" ht="15" customHeight="1" x14ac:dyDescent="0.25"/>
    <row r="58" spans="1:1" ht="15" customHeight="1" x14ac:dyDescent="0.25"/>
    <row r="59" spans="1:1" ht="15" customHeight="1" x14ac:dyDescent="0.25"/>
    <row r="60" spans="1:1" ht="15" customHeight="1" x14ac:dyDescent="0.25"/>
    <row r="61" spans="1:1" ht="15" customHeight="1" x14ac:dyDescent="0.25"/>
    <row r="64" spans="1:1" ht="15" customHeight="1" x14ac:dyDescent="0.25">
      <c r="A64" s="1"/>
    </row>
    <row r="65" spans="1:1" ht="15" customHeight="1" x14ac:dyDescent="0.25"/>
    <row r="67" spans="1:1" ht="15" customHeight="1" x14ac:dyDescent="0.25"/>
    <row r="68" spans="1:1" ht="15" customHeight="1" x14ac:dyDescent="0.25"/>
    <row r="70" spans="1:1" ht="15" customHeight="1" x14ac:dyDescent="0.25">
      <c r="A70" s="1"/>
    </row>
    <row r="71" spans="1:1" ht="15" customHeight="1" x14ac:dyDescent="0.25"/>
    <row r="72" spans="1:1" ht="15" customHeight="1" x14ac:dyDescent="0.25"/>
    <row r="73" spans="1:1" ht="15" customHeight="1" x14ac:dyDescent="0.25"/>
  </sheetData>
  <pageMargins left="0.7" right="0.7" top="0.75" bottom="0.75"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BFBFBF"/>
  </sheetPr>
  <dimension ref="A1:X50"/>
  <sheetViews>
    <sheetView zoomScaleNormal="100" workbookViewId="0">
      <pane xSplit="1" topLeftCell="B1" activePane="topRight" state="frozen"/>
      <selection pane="topRight" activeCell="B12" sqref="B12:W12"/>
    </sheetView>
  </sheetViews>
  <sheetFormatPr defaultColWidth="8.5703125" defaultRowHeight="15" x14ac:dyDescent="0.25"/>
  <cols>
    <col min="1" max="1" width="28.85546875" customWidth="1"/>
    <col min="23" max="24" width="13" customWidth="1"/>
  </cols>
  <sheetData>
    <row r="1" spans="1:24" ht="15" customHeight="1" x14ac:dyDescent="0.25">
      <c r="A1" s="1" t="s">
        <v>23</v>
      </c>
    </row>
    <row r="3" spans="1:24" ht="15.75" customHeight="1" x14ac:dyDescent="0.25">
      <c r="B3" s="1">
        <v>2003</v>
      </c>
      <c r="C3" s="1">
        <v>2004</v>
      </c>
      <c r="D3" s="1">
        <v>2005</v>
      </c>
      <c r="E3" s="1">
        <v>2006</v>
      </c>
      <c r="F3" s="1">
        <v>2007</v>
      </c>
      <c r="G3" s="1">
        <v>2008</v>
      </c>
      <c r="H3" s="1">
        <v>2009</v>
      </c>
      <c r="I3" s="1">
        <v>2010</v>
      </c>
      <c r="J3" s="1">
        <v>2011</v>
      </c>
      <c r="K3" s="1">
        <v>2012</v>
      </c>
      <c r="L3" s="1">
        <v>2013</v>
      </c>
      <c r="M3" s="1">
        <v>2014</v>
      </c>
      <c r="N3" s="1">
        <v>2015</v>
      </c>
      <c r="O3" s="1">
        <v>2016</v>
      </c>
      <c r="P3" s="1">
        <v>2017</v>
      </c>
      <c r="Q3" s="1">
        <v>2018</v>
      </c>
      <c r="R3" s="1">
        <v>2019</v>
      </c>
      <c r="S3" s="1">
        <v>2020</v>
      </c>
      <c r="T3" s="1">
        <v>2021</v>
      </c>
      <c r="U3" s="1">
        <v>2022</v>
      </c>
      <c r="V3" s="1">
        <v>2023</v>
      </c>
      <c r="W3" s="1">
        <v>2024</v>
      </c>
      <c r="X3" s="1">
        <v>2025</v>
      </c>
    </row>
    <row r="4" spans="1:24" ht="15" customHeight="1" x14ac:dyDescent="0.25">
      <c r="A4" s="4" t="s">
        <v>31</v>
      </c>
      <c r="B4" s="5">
        <v>1029</v>
      </c>
      <c r="C4" s="5" t="s">
        <v>61</v>
      </c>
      <c r="D4" s="5">
        <v>214</v>
      </c>
      <c r="E4" s="5">
        <v>2175.700382</v>
      </c>
      <c r="F4" s="5">
        <v>1958.724254</v>
      </c>
      <c r="G4" s="5">
        <v>1321</v>
      </c>
      <c r="H4" s="5">
        <v>1442</v>
      </c>
      <c r="I4" s="5">
        <v>3600</v>
      </c>
      <c r="J4" s="5">
        <v>3664</v>
      </c>
      <c r="K4" s="5">
        <v>3805</v>
      </c>
      <c r="L4" s="5">
        <v>6093</v>
      </c>
      <c r="M4" s="5">
        <v>7111</v>
      </c>
      <c r="N4" s="5">
        <v>5457</v>
      </c>
      <c r="O4" s="5">
        <v>7180.9359999999997</v>
      </c>
      <c r="P4" s="5">
        <v>3165</v>
      </c>
      <c r="Q4" s="5">
        <v>11006.609963368501</v>
      </c>
      <c r="R4" s="5">
        <v>11228.1</v>
      </c>
      <c r="S4" s="5">
        <v>20586.5</v>
      </c>
      <c r="T4" s="5">
        <v>15553</v>
      </c>
      <c r="U4" s="5">
        <v>21646.430659083999</v>
      </c>
      <c r="V4" s="5">
        <v>21675.111555070001</v>
      </c>
      <c r="W4" s="5">
        <v>11626</v>
      </c>
      <c r="X4" s="5">
        <v>14724.862499999999</v>
      </c>
    </row>
    <row r="5" spans="1:24" ht="15" customHeight="1" x14ac:dyDescent="0.25">
      <c r="A5" s="7" t="s">
        <v>32</v>
      </c>
      <c r="B5" s="8">
        <v>0</v>
      </c>
      <c r="C5" s="8">
        <v>0</v>
      </c>
      <c r="D5" s="8">
        <v>0</v>
      </c>
      <c r="E5" s="8">
        <v>0</v>
      </c>
      <c r="F5" s="8">
        <v>0</v>
      </c>
      <c r="G5" s="8">
        <v>0</v>
      </c>
      <c r="H5" s="8">
        <v>0</v>
      </c>
      <c r="I5" s="8">
        <v>0</v>
      </c>
      <c r="J5" s="8">
        <v>0</v>
      </c>
      <c r="K5" s="8">
        <v>2590</v>
      </c>
      <c r="L5" s="8">
        <v>5598</v>
      </c>
      <c r="M5" s="8">
        <v>2387</v>
      </c>
      <c r="N5" s="8">
        <v>4530</v>
      </c>
      <c r="O5" s="8">
        <v>2345</v>
      </c>
      <c r="P5" s="8">
        <v>1050</v>
      </c>
      <c r="Q5" s="8">
        <v>5842</v>
      </c>
      <c r="R5" s="8">
        <v>5000</v>
      </c>
      <c r="S5" s="8">
        <v>19250</v>
      </c>
      <c r="T5" s="8">
        <v>2500</v>
      </c>
      <c r="U5" s="8">
        <v>7700</v>
      </c>
      <c r="V5" s="8">
        <v>11295</v>
      </c>
      <c r="W5" s="8">
        <v>5520</v>
      </c>
      <c r="X5" s="8">
        <v>12750</v>
      </c>
    </row>
    <row r="6" spans="1:24" ht="15" customHeight="1" x14ac:dyDescent="0.25">
      <c r="A6" s="7" t="s">
        <v>35</v>
      </c>
      <c r="B6" s="8">
        <v>0</v>
      </c>
      <c r="C6" s="8">
        <v>0</v>
      </c>
      <c r="D6" s="8">
        <v>0</v>
      </c>
      <c r="E6" s="8">
        <v>0</v>
      </c>
      <c r="F6" s="8">
        <v>0</v>
      </c>
      <c r="G6" s="8">
        <v>0</v>
      </c>
      <c r="H6" s="8">
        <v>0</v>
      </c>
      <c r="I6" s="8">
        <v>0</v>
      </c>
      <c r="J6" s="8">
        <v>5200</v>
      </c>
      <c r="K6" s="8">
        <v>0</v>
      </c>
      <c r="L6" s="8">
        <v>0</v>
      </c>
      <c r="M6" s="8">
        <v>0</v>
      </c>
      <c r="N6" s="8">
        <v>0</v>
      </c>
      <c r="O6" s="8">
        <v>0</v>
      </c>
      <c r="P6" s="8">
        <v>0</v>
      </c>
      <c r="Q6" s="8" t="s">
        <v>364</v>
      </c>
      <c r="R6" s="8" t="s">
        <v>364</v>
      </c>
      <c r="S6" s="8" t="s">
        <v>364</v>
      </c>
      <c r="T6" s="8" t="s">
        <v>364</v>
      </c>
      <c r="U6" s="8">
        <v>0</v>
      </c>
      <c r="V6" s="8">
        <v>0</v>
      </c>
      <c r="W6" s="8">
        <v>0</v>
      </c>
      <c r="X6" s="8"/>
    </row>
    <row r="7" spans="1:24" ht="15" customHeight="1" x14ac:dyDescent="0.25">
      <c r="A7" s="7" t="s">
        <v>36</v>
      </c>
      <c r="B7" s="8">
        <v>665.74550935812101</v>
      </c>
      <c r="C7" s="8">
        <v>744.42076228686096</v>
      </c>
      <c r="D7" s="8">
        <v>2558.4206285253799</v>
      </c>
      <c r="E7" s="8">
        <v>956.17965635253904</v>
      </c>
      <c r="F7" s="8">
        <v>3501</v>
      </c>
      <c r="G7" s="8">
        <v>938</v>
      </c>
      <c r="H7" s="8">
        <v>738</v>
      </c>
      <c r="I7" s="8">
        <v>723</v>
      </c>
      <c r="J7" s="8">
        <v>770</v>
      </c>
      <c r="K7" s="8">
        <v>1309</v>
      </c>
      <c r="L7" s="8">
        <v>1791</v>
      </c>
      <c r="M7" s="8">
        <v>2188</v>
      </c>
      <c r="N7" s="8">
        <v>2729</v>
      </c>
      <c r="O7" s="8">
        <v>1693</v>
      </c>
      <c r="P7" s="8">
        <v>4074</v>
      </c>
      <c r="Q7" s="8">
        <v>2573</v>
      </c>
      <c r="R7" s="8">
        <v>1516</v>
      </c>
      <c r="S7" s="8">
        <v>6411.6236948403302</v>
      </c>
      <c r="T7" s="8">
        <v>10415</v>
      </c>
      <c r="U7" s="8">
        <v>4434.5867519489102</v>
      </c>
      <c r="V7" s="8">
        <v>1000</v>
      </c>
      <c r="W7" s="8">
        <v>1250</v>
      </c>
      <c r="X7" s="8">
        <v>3961.846665</v>
      </c>
    </row>
    <row r="8" spans="1:24" ht="15" customHeight="1" x14ac:dyDescent="0.25">
      <c r="A8" s="7" t="s">
        <v>37</v>
      </c>
      <c r="B8" s="8">
        <v>99727.308668759899</v>
      </c>
      <c r="C8" s="8">
        <v>95008.885227014995</v>
      </c>
      <c r="D8" s="8">
        <v>149708.46440639399</v>
      </c>
      <c r="E8" s="8">
        <v>114014</v>
      </c>
      <c r="F8" s="8">
        <v>70955</v>
      </c>
      <c r="G8" s="8">
        <v>103229.78811525401</v>
      </c>
      <c r="H8" s="8">
        <v>125484</v>
      </c>
      <c r="I8" s="8">
        <v>148475</v>
      </c>
      <c r="J8" s="8">
        <v>145147</v>
      </c>
      <c r="K8" s="8">
        <v>185844.655</v>
      </c>
      <c r="L8" s="8">
        <v>149989</v>
      </c>
      <c r="M8" s="8">
        <v>154310</v>
      </c>
      <c r="N8" s="8">
        <v>163050</v>
      </c>
      <c r="O8" s="8">
        <v>130329</v>
      </c>
      <c r="P8" s="8">
        <v>123205</v>
      </c>
      <c r="Q8" s="8">
        <v>113441.210789766</v>
      </c>
      <c r="R8" s="8">
        <v>165208.096027953</v>
      </c>
      <c r="S8" s="8">
        <v>124012.584651782</v>
      </c>
      <c r="T8" s="8">
        <v>121724</v>
      </c>
      <c r="U8" s="8">
        <v>149201</v>
      </c>
      <c r="V8" s="8">
        <v>117638.483711694</v>
      </c>
      <c r="W8" s="8">
        <v>121635</v>
      </c>
      <c r="X8" s="8">
        <v>138427.46054900001</v>
      </c>
    </row>
    <row r="9" spans="1:24" ht="15" customHeight="1" x14ac:dyDescent="0.25">
      <c r="A9" s="7" t="s">
        <v>38</v>
      </c>
      <c r="B9" s="8" t="s">
        <v>61</v>
      </c>
      <c r="C9" s="8" t="s">
        <v>61</v>
      </c>
      <c r="D9" s="8" t="s">
        <v>61</v>
      </c>
      <c r="E9" s="8" t="s">
        <v>61</v>
      </c>
      <c r="F9" s="8" t="s">
        <v>61</v>
      </c>
      <c r="G9" s="8" t="s">
        <v>61</v>
      </c>
      <c r="H9" s="8" t="s">
        <v>61</v>
      </c>
      <c r="I9" s="8" t="s">
        <v>61</v>
      </c>
      <c r="J9" s="8" t="s">
        <v>61</v>
      </c>
      <c r="K9" s="8" t="s">
        <v>61</v>
      </c>
      <c r="L9" s="8" t="s">
        <v>61</v>
      </c>
      <c r="M9" s="8" t="s">
        <v>61</v>
      </c>
      <c r="N9" s="8" t="s">
        <v>61</v>
      </c>
      <c r="O9" s="8" t="s">
        <v>61</v>
      </c>
      <c r="P9" s="8" t="s">
        <v>61</v>
      </c>
      <c r="Q9" s="8" t="s">
        <v>61</v>
      </c>
      <c r="R9" s="8" t="s">
        <v>61</v>
      </c>
      <c r="S9" s="8">
        <v>850</v>
      </c>
      <c r="T9" s="8">
        <v>0</v>
      </c>
      <c r="U9" s="8">
        <v>1250</v>
      </c>
      <c r="V9" s="8">
        <v>250</v>
      </c>
      <c r="W9" s="8">
        <v>250</v>
      </c>
      <c r="X9" s="8">
        <v>1750</v>
      </c>
    </row>
    <row r="10" spans="1:24" ht="15" customHeight="1" x14ac:dyDescent="0.25">
      <c r="A10" s="7" t="s">
        <v>39</v>
      </c>
      <c r="B10" s="8">
        <v>0</v>
      </c>
      <c r="C10" s="8">
        <v>250</v>
      </c>
      <c r="D10" s="8">
        <v>1250</v>
      </c>
      <c r="E10" s="8">
        <v>1500</v>
      </c>
      <c r="F10" s="8">
        <v>1500</v>
      </c>
      <c r="G10" s="8">
        <v>1250</v>
      </c>
      <c r="H10" s="8">
        <v>2125</v>
      </c>
      <c r="I10" s="8">
        <v>5250</v>
      </c>
      <c r="J10" s="8">
        <v>9963.8092990000005</v>
      </c>
      <c r="K10" s="8">
        <v>9367.8636349999997</v>
      </c>
      <c r="L10" s="8">
        <v>3771</v>
      </c>
      <c r="M10" s="8">
        <v>6469</v>
      </c>
      <c r="N10" s="8">
        <v>7425</v>
      </c>
      <c r="O10" s="8">
        <v>4679</v>
      </c>
      <c r="P10" s="8">
        <v>5550</v>
      </c>
      <c r="Q10" s="8">
        <v>5650</v>
      </c>
      <c r="R10" s="8">
        <v>6650</v>
      </c>
      <c r="S10" s="8">
        <v>11199.3163449369</v>
      </c>
      <c r="T10" s="8">
        <v>8586.5696609999995</v>
      </c>
      <c r="U10" s="8">
        <v>11420</v>
      </c>
      <c r="V10" s="8">
        <v>10400</v>
      </c>
      <c r="W10" s="8">
        <v>10350.25</v>
      </c>
      <c r="X10" s="8">
        <v>9800</v>
      </c>
    </row>
    <row r="11" spans="1:24" ht="15" customHeight="1" x14ac:dyDescent="0.25">
      <c r="A11" s="7" t="s">
        <v>40</v>
      </c>
      <c r="B11" s="8">
        <v>10981</v>
      </c>
      <c r="C11" s="8">
        <v>11312</v>
      </c>
      <c r="D11" s="8">
        <v>12972</v>
      </c>
      <c r="E11" s="8">
        <v>21268.5</v>
      </c>
      <c r="F11" s="8">
        <v>33510.75</v>
      </c>
      <c r="G11" s="8">
        <v>64008.834000000003</v>
      </c>
      <c r="H11" s="8">
        <v>37285.018115649997</v>
      </c>
      <c r="I11" s="8">
        <v>51525.448815999996</v>
      </c>
      <c r="J11" s="8">
        <v>88775.894393905895</v>
      </c>
      <c r="K11" s="8">
        <v>53310.448692124097</v>
      </c>
      <c r="L11" s="8">
        <v>21385.609156076898</v>
      </c>
      <c r="M11" s="8">
        <v>17557.900000000001</v>
      </c>
      <c r="N11" s="8">
        <v>33902.527226580503</v>
      </c>
      <c r="O11" s="8">
        <v>19481.723928671501</v>
      </c>
      <c r="P11" s="8">
        <v>28347</v>
      </c>
      <c r="Q11" s="8">
        <v>27107.586564912599</v>
      </c>
      <c r="R11" s="8">
        <v>37050.300000000003</v>
      </c>
      <c r="S11" s="8">
        <v>39770</v>
      </c>
      <c r="T11" s="8">
        <v>29865</v>
      </c>
      <c r="U11" s="8">
        <v>46390</v>
      </c>
      <c r="V11" s="8">
        <v>134899.35056362301</v>
      </c>
      <c r="W11" s="8">
        <v>53530.7</v>
      </c>
      <c r="X11" s="8">
        <v>49858.547885</v>
      </c>
    </row>
    <row r="12" spans="1:24" ht="15" customHeight="1" x14ac:dyDescent="0.25">
      <c r="A12" s="7" t="s">
        <v>41</v>
      </c>
      <c r="B12" s="8">
        <v>57620.9</v>
      </c>
      <c r="C12" s="8">
        <v>40773</v>
      </c>
      <c r="D12" s="8">
        <v>33722.1</v>
      </c>
      <c r="E12" s="8">
        <v>35335.699999999997</v>
      </c>
      <c r="F12" s="8">
        <v>26834</v>
      </c>
      <c r="G12" s="8">
        <v>57345</v>
      </c>
      <c r="H12" s="8">
        <v>56852</v>
      </c>
      <c r="I12" s="8">
        <v>42216</v>
      </c>
      <c r="J12" s="8">
        <v>40911</v>
      </c>
      <c r="K12" s="8">
        <v>38540</v>
      </c>
      <c r="L12" s="8">
        <v>33583</v>
      </c>
      <c r="M12" s="8">
        <v>29145</v>
      </c>
      <c r="N12" s="8">
        <v>40369</v>
      </c>
      <c r="O12" s="8">
        <v>35070</v>
      </c>
      <c r="P12" s="8">
        <v>36841</v>
      </c>
      <c r="Q12" s="8">
        <v>43142</v>
      </c>
      <c r="R12" s="8">
        <v>41973.13382312622</v>
      </c>
      <c r="S12" s="8">
        <v>40248.275999999998</v>
      </c>
      <c r="T12" s="8">
        <v>45812.369310158836</v>
      </c>
      <c r="U12" s="8">
        <v>67317</v>
      </c>
      <c r="V12" s="8">
        <v>51509</v>
      </c>
      <c r="W12" s="8">
        <v>57258</v>
      </c>
      <c r="X12" s="8">
        <v>46773.29</v>
      </c>
    </row>
    <row r="13" spans="1:24" ht="15" customHeight="1" x14ac:dyDescent="0.25">
      <c r="A13" s="7" t="s">
        <v>42</v>
      </c>
      <c r="B13" s="8">
        <v>0</v>
      </c>
      <c r="C13" s="8">
        <v>0</v>
      </c>
      <c r="D13" s="8">
        <v>0</v>
      </c>
      <c r="E13" s="8">
        <v>0</v>
      </c>
      <c r="F13" s="8">
        <v>0</v>
      </c>
      <c r="G13" s="8">
        <v>5000</v>
      </c>
      <c r="H13" s="8">
        <v>1500</v>
      </c>
      <c r="I13" s="8">
        <v>17250</v>
      </c>
      <c r="J13" s="8">
        <v>5000</v>
      </c>
      <c r="K13" s="8">
        <v>0</v>
      </c>
      <c r="L13" s="8">
        <v>0</v>
      </c>
      <c r="M13" s="8">
        <v>750</v>
      </c>
      <c r="N13" s="8">
        <v>0</v>
      </c>
      <c r="O13" s="8">
        <v>3675</v>
      </c>
      <c r="P13" s="8">
        <v>7375</v>
      </c>
      <c r="Q13" s="8">
        <v>6650</v>
      </c>
      <c r="R13" s="8">
        <v>200</v>
      </c>
      <c r="S13" s="8">
        <v>0</v>
      </c>
      <c r="T13" s="8">
        <v>600</v>
      </c>
      <c r="U13" s="8">
        <v>0</v>
      </c>
      <c r="V13" s="8">
        <v>400</v>
      </c>
      <c r="W13" s="8">
        <v>500</v>
      </c>
      <c r="X13" s="8">
        <v>0</v>
      </c>
    </row>
    <row r="14" spans="1:24" ht="15" customHeight="1" x14ac:dyDescent="0.25">
      <c r="A14" s="7" t="s">
        <v>43</v>
      </c>
      <c r="B14" s="8">
        <v>2961.0724276010401</v>
      </c>
      <c r="C14" s="8">
        <v>2381.4841441522399</v>
      </c>
      <c r="D14" s="8">
        <v>808</v>
      </c>
      <c r="E14" s="8">
        <v>1418</v>
      </c>
      <c r="F14" s="8">
        <v>331</v>
      </c>
      <c r="G14" s="8">
        <v>3331</v>
      </c>
      <c r="H14" s="8">
        <v>3209</v>
      </c>
      <c r="I14" s="8">
        <v>542</v>
      </c>
      <c r="J14" s="8">
        <v>2264</v>
      </c>
      <c r="K14" s="8">
        <v>1140</v>
      </c>
      <c r="L14" s="8">
        <v>559</v>
      </c>
      <c r="M14" s="8">
        <v>91</v>
      </c>
      <c r="N14" s="8">
        <v>888</v>
      </c>
      <c r="O14" s="8">
        <v>625.17596793609403</v>
      </c>
      <c r="P14" s="8">
        <v>1166</v>
      </c>
      <c r="Q14" s="8">
        <v>2003.5171973331701</v>
      </c>
      <c r="R14" s="8">
        <v>486.69483163404198</v>
      </c>
      <c r="S14" s="8">
        <v>1555.45331116546</v>
      </c>
      <c r="T14" s="8">
        <v>541.20217232319396</v>
      </c>
      <c r="U14" s="8">
        <v>910.740015466361</v>
      </c>
      <c r="V14" s="8">
        <v>1185.01669278997</v>
      </c>
      <c r="W14" s="8">
        <v>1064</v>
      </c>
      <c r="X14" s="8">
        <v>1607.0591979999999</v>
      </c>
    </row>
    <row r="15" spans="1:24" ht="15" customHeight="1" x14ac:dyDescent="0.25">
      <c r="A15" s="7" t="s">
        <v>44</v>
      </c>
      <c r="B15" s="8">
        <v>0</v>
      </c>
      <c r="C15" s="8">
        <v>2000</v>
      </c>
      <c r="D15" s="8">
        <v>2000</v>
      </c>
      <c r="E15" s="8">
        <v>7753</v>
      </c>
      <c r="F15" s="8">
        <v>1675</v>
      </c>
      <c r="G15" s="8">
        <v>9506</v>
      </c>
      <c r="H15" s="8">
        <v>14801</v>
      </c>
      <c r="I15" s="8">
        <v>6000</v>
      </c>
      <c r="J15" s="8">
        <v>9290</v>
      </c>
      <c r="K15" s="8">
        <v>5500</v>
      </c>
      <c r="L15" s="8">
        <v>3235</v>
      </c>
      <c r="M15" s="8">
        <v>2535</v>
      </c>
      <c r="N15" s="8">
        <v>5225</v>
      </c>
      <c r="O15" s="8">
        <v>3542</v>
      </c>
      <c r="P15" s="8">
        <v>3250</v>
      </c>
      <c r="Q15" s="8">
        <v>5575</v>
      </c>
      <c r="R15" s="8">
        <v>0</v>
      </c>
      <c r="S15" s="8">
        <v>2000</v>
      </c>
      <c r="T15" s="8">
        <v>0</v>
      </c>
      <c r="U15" s="8">
        <v>0</v>
      </c>
      <c r="V15" s="8">
        <v>2250</v>
      </c>
      <c r="W15" s="8">
        <v>2250</v>
      </c>
      <c r="X15" s="8">
        <v>3000</v>
      </c>
    </row>
    <row r="16" spans="1:24" ht="15" customHeight="1" x14ac:dyDescent="0.25">
      <c r="A16" s="7" t="s">
        <v>45</v>
      </c>
      <c r="B16" s="8">
        <v>0</v>
      </c>
      <c r="C16" s="8">
        <v>0</v>
      </c>
      <c r="D16" s="8">
        <v>0</v>
      </c>
      <c r="E16" s="8">
        <v>0</v>
      </c>
      <c r="F16" s="8">
        <v>0</v>
      </c>
      <c r="G16" s="8">
        <v>6500</v>
      </c>
      <c r="H16" s="8">
        <v>7500</v>
      </c>
      <c r="I16" s="8">
        <v>12925</v>
      </c>
      <c r="J16" s="8">
        <v>29261</v>
      </c>
      <c r="K16" s="8">
        <v>70768</v>
      </c>
      <c r="L16" s="8">
        <v>24520</v>
      </c>
      <c r="M16" s="8">
        <v>39475</v>
      </c>
      <c r="N16" s="8">
        <v>27650</v>
      </c>
      <c r="O16" s="8">
        <v>41780.004000000001</v>
      </c>
      <c r="P16" s="8">
        <v>19180</v>
      </c>
      <c r="Q16" s="8">
        <v>45200</v>
      </c>
      <c r="R16" s="8">
        <v>27000</v>
      </c>
      <c r="S16" s="8">
        <v>26100</v>
      </c>
      <c r="T16" s="8">
        <v>22500</v>
      </c>
      <c r="U16" s="8">
        <v>20760</v>
      </c>
      <c r="V16" s="8">
        <v>17300</v>
      </c>
      <c r="W16" s="8">
        <v>31177</v>
      </c>
      <c r="X16" s="8">
        <v>30300</v>
      </c>
    </row>
    <row r="17" spans="1:24" ht="15" customHeight="1" x14ac:dyDescent="0.25">
      <c r="A17" s="7" t="s">
        <v>46</v>
      </c>
      <c r="B17" s="8">
        <v>11</v>
      </c>
      <c r="C17" s="8">
        <v>22</v>
      </c>
      <c r="D17" s="8">
        <v>4</v>
      </c>
      <c r="E17" s="8">
        <v>20</v>
      </c>
      <c r="F17" s="8">
        <v>19</v>
      </c>
      <c r="G17" s="8">
        <v>25</v>
      </c>
      <c r="H17" s="8">
        <v>0</v>
      </c>
      <c r="I17" s="8">
        <v>0</v>
      </c>
      <c r="J17" s="8">
        <v>0</v>
      </c>
      <c r="K17" s="8">
        <v>0</v>
      </c>
      <c r="L17" s="8">
        <v>0</v>
      </c>
      <c r="M17" s="8">
        <v>0</v>
      </c>
      <c r="N17" s="8">
        <v>0</v>
      </c>
      <c r="O17" s="8">
        <v>0</v>
      </c>
      <c r="P17" s="8" t="s">
        <v>364</v>
      </c>
      <c r="Q17" s="8">
        <v>0</v>
      </c>
      <c r="R17" s="8">
        <v>0</v>
      </c>
      <c r="S17" s="8">
        <v>0</v>
      </c>
      <c r="T17" s="8">
        <v>0</v>
      </c>
      <c r="U17" s="8">
        <v>0</v>
      </c>
      <c r="V17" s="8">
        <v>0</v>
      </c>
      <c r="W17" s="8">
        <v>0</v>
      </c>
      <c r="X17" s="8">
        <v>0</v>
      </c>
    </row>
    <row r="18" spans="1:24" ht="15" customHeight="1" x14ac:dyDescent="0.25">
      <c r="A18" s="7" t="s">
        <v>48</v>
      </c>
      <c r="B18" s="8">
        <v>0</v>
      </c>
      <c r="C18" s="8">
        <v>0</v>
      </c>
      <c r="D18" s="8">
        <v>0</v>
      </c>
      <c r="E18" s="8">
        <v>150</v>
      </c>
      <c r="F18" s="8">
        <v>0</v>
      </c>
      <c r="G18" s="8">
        <v>0</v>
      </c>
      <c r="H18" s="8">
        <v>0</v>
      </c>
      <c r="I18" s="8">
        <v>0</v>
      </c>
      <c r="J18" s="8">
        <v>0</v>
      </c>
      <c r="K18" s="8">
        <v>0</v>
      </c>
      <c r="L18" s="8">
        <v>0</v>
      </c>
      <c r="M18" s="8">
        <v>0</v>
      </c>
      <c r="N18" s="8">
        <v>0</v>
      </c>
      <c r="O18" s="8">
        <v>0</v>
      </c>
      <c r="P18" s="8" t="s">
        <v>364</v>
      </c>
      <c r="Q18" s="8">
        <v>0</v>
      </c>
      <c r="R18" s="8">
        <v>0</v>
      </c>
      <c r="S18" s="8">
        <v>0</v>
      </c>
      <c r="T18" s="8">
        <v>0</v>
      </c>
      <c r="U18" s="8">
        <v>0</v>
      </c>
      <c r="V18" s="8">
        <v>0</v>
      </c>
      <c r="W18" s="8">
        <v>0</v>
      </c>
      <c r="X18" s="8">
        <v>0</v>
      </c>
    </row>
    <row r="19" spans="1:24" ht="15" customHeight="1" x14ac:dyDescent="0.25">
      <c r="A19" s="7" t="s">
        <v>50</v>
      </c>
      <c r="B19" s="8">
        <v>0</v>
      </c>
      <c r="C19" s="8">
        <v>0</v>
      </c>
      <c r="D19" s="8">
        <v>2000</v>
      </c>
      <c r="E19" s="8">
        <v>5476.7516460273</v>
      </c>
      <c r="F19" s="8">
        <v>7647.9129691182698</v>
      </c>
      <c r="G19" s="8">
        <v>5355.3084175084196</v>
      </c>
      <c r="H19" s="8">
        <v>7725</v>
      </c>
      <c r="I19" s="8">
        <v>13660.4360157884</v>
      </c>
      <c r="J19" s="8">
        <v>14143.4512645471</v>
      </c>
      <c r="K19" s="8">
        <v>10738.4171261878</v>
      </c>
      <c r="L19" s="8">
        <v>4478</v>
      </c>
      <c r="M19" s="8">
        <v>3910</v>
      </c>
      <c r="N19" s="8">
        <v>7908</v>
      </c>
      <c r="O19" s="8">
        <v>9908</v>
      </c>
      <c r="P19" s="8">
        <v>11925</v>
      </c>
      <c r="Q19" s="8">
        <v>28714</v>
      </c>
      <c r="R19" s="8">
        <v>28388</v>
      </c>
      <c r="S19" s="8">
        <v>44013</v>
      </c>
      <c r="T19" s="8">
        <v>36705</v>
      </c>
      <c r="U19" s="8">
        <v>37956</v>
      </c>
      <c r="V19" s="8">
        <v>20125</v>
      </c>
      <c r="W19" s="8">
        <v>26840</v>
      </c>
      <c r="X19" s="8">
        <v>32775</v>
      </c>
    </row>
    <row r="20" spans="1:24" ht="15" customHeight="1" x14ac:dyDescent="0.25">
      <c r="A20" s="7" t="s">
        <v>51</v>
      </c>
      <c r="B20" s="8">
        <v>123</v>
      </c>
      <c r="C20" s="8">
        <v>63</v>
      </c>
      <c r="D20" s="8">
        <v>224</v>
      </c>
      <c r="E20" s="8">
        <v>52.2</v>
      </c>
      <c r="F20" s="8">
        <v>206</v>
      </c>
      <c r="G20" s="8">
        <v>197.4</v>
      </c>
      <c r="H20" s="8">
        <v>88</v>
      </c>
      <c r="I20" s="8">
        <v>138.36477987421401</v>
      </c>
      <c r="J20" s="8">
        <v>269.2</v>
      </c>
      <c r="K20" s="8">
        <v>227.5</v>
      </c>
      <c r="L20" s="8">
        <v>115.6</v>
      </c>
      <c r="M20" s="8">
        <v>269</v>
      </c>
      <c r="N20" s="8">
        <v>416</v>
      </c>
      <c r="O20" s="8">
        <v>1098.77</v>
      </c>
      <c r="P20" s="8">
        <v>2048</v>
      </c>
      <c r="Q20" s="8">
        <v>1244.0649149004</v>
      </c>
      <c r="R20" s="8">
        <v>1284.4918248449501</v>
      </c>
      <c r="S20" s="8">
        <v>21.931267407943501</v>
      </c>
      <c r="T20" s="8">
        <v>453.56653396854398</v>
      </c>
      <c r="U20" s="8">
        <v>649.54708596821104</v>
      </c>
      <c r="V20" s="8">
        <v>633.71356147021504</v>
      </c>
      <c r="W20" s="8">
        <v>1328.6549707602301</v>
      </c>
      <c r="X20" s="8">
        <v>2218.8417439999998</v>
      </c>
    </row>
    <row r="21" spans="1:24" ht="15" customHeight="1" x14ac:dyDescent="0.25">
      <c r="A21" s="7" t="s">
        <v>52</v>
      </c>
      <c r="B21" s="8">
        <v>0</v>
      </c>
      <c r="C21" s="8">
        <v>0</v>
      </c>
      <c r="D21" s="8">
        <v>0</v>
      </c>
      <c r="E21" s="8">
        <v>2000</v>
      </c>
      <c r="F21" s="8">
        <v>5850</v>
      </c>
      <c r="G21" s="8">
        <v>7420</v>
      </c>
      <c r="H21" s="8">
        <v>6000</v>
      </c>
      <c r="I21" s="8">
        <v>11570</v>
      </c>
      <c r="J21" s="8">
        <v>8450</v>
      </c>
      <c r="K21" s="8">
        <v>4850</v>
      </c>
      <c r="L21" s="8">
        <v>4500</v>
      </c>
      <c r="M21" s="8">
        <v>3825</v>
      </c>
      <c r="N21" s="8">
        <v>8675</v>
      </c>
      <c r="O21" s="8">
        <v>5950</v>
      </c>
      <c r="P21" s="8">
        <v>8200</v>
      </c>
      <c r="Q21" s="8">
        <v>2350</v>
      </c>
      <c r="R21" s="8">
        <v>4800</v>
      </c>
      <c r="S21" s="8">
        <v>1500</v>
      </c>
      <c r="T21" s="8">
        <v>0</v>
      </c>
      <c r="U21" s="8">
        <v>3550</v>
      </c>
      <c r="V21" s="8">
        <v>5419.9</v>
      </c>
      <c r="W21" s="8">
        <v>5161.5</v>
      </c>
      <c r="X21" s="8">
        <v>4300</v>
      </c>
    </row>
    <row r="22" spans="1:24" ht="15" customHeight="1" x14ac:dyDescent="0.25">
      <c r="A22" s="7" t="s">
        <v>53</v>
      </c>
      <c r="B22" s="8" t="s">
        <v>61</v>
      </c>
      <c r="C22" s="8" t="s">
        <v>61</v>
      </c>
      <c r="D22" s="8" t="s">
        <v>61</v>
      </c>
      <c r="E22" s="8" t="s">
        <v>61</v>
      </c>
      <c r="F22" s="8" t="s">
        <v>61</v>
      </c>
      <c r="G22" s="8" t="s">
        <v>61</v>
      </c>
      <c r="H22" s="8" t="s">
        <v>61</v>
      </c>
      <c r="I22" s="8" t="s">
        <v>61</v>
      </c>
      <c r="J22" s="8" t="s">
        <v>61</v>
      </c>
      <c r="K22" s="8" t="s">
        <v>61</v>
      </c>
      <c r="L22" s="8" t="s">
        <v>61</v>
      </c>
      <c r="M22" s="8" t="s">
        <v>61</v>
      </c>
      <c r="N22" s="8" t="s">
        <v>61</v>
      </c>
      <c r="O22" s="8" t="s">
        <v>61</v>
      </c>
      <c r="P22" s="8" t="s">
        <v>61</v>
      </c>
      <c r="Q22" s="8" t="s">
        <v>61</v>
      </c>
      <c r="R22" s="8">
        <v>200</v>
      </c>
      <c r="S22" s="8">
        <v>0</v>
      </c>
      <c r="T22" s="8">
        <v>0</v>
      </c>
      <c r="U22" s="8">
        <v>0</v>
      </c>
      <c r="V22" s="8">
        <v>0</v>
      </c>
      <c r="W22" s="8">
        <v>0</v>
      </c>
      <c r="X22" s="8"/>
    </row>
    <row r="23" spans="1:24" ht="15" customHeight="1" x14ac:dyDescent="0.25">
      <c r="A23" s="7" t="s">
        <v>54</v>
      </c>
      <c r="B23" s="8">
        <v>355.17485599999998</v>
      </c>
      <c r="C23" s="8">
        <v>549.35940649999998</v>
      </c>
      <c r="D23" s="8">
        <v>583.54912955999998</v>
      </c>
      <c r="E23" s="8">
        <v>676.00342324999997</v>
      </c>
      <c r="F23" s="8">
        <v>802.59504500000003</v>
      </c>
      <c r="G23" s="8">
        <v>1414.0771466000001</v>
      </c>
      <c r="H23" s="8">
        <v>706.99832608999998</v>
      </c>
      <c r="I23" s="8">
        <v>1179.0006468199999</v>
      </c>
      <c r="J23" s="8">
        <v>866.53507581339397</v>
      </c>
      <c r="K23" s="8">
        <v>784.99981312870295</v>
      </c>
      <c r="L23" s="8">
        <v>840.82229554818298</v>
      </c>
      <c r="M23" s="8">
        <v>654</v>
      </c>
      <c r="N23" s="8">
        <v>1159</v>
      </c>
      <c r="O23" s="8">
        <v>751</v>
      </c>
      <c r="P23" s="8">
        <v>1316</v>
      </c>
      <c r="Q23" s="8">
        <v>800</v>
      </c>
      <c r="R23" s="8">
        <v>2250</v>
      </c>
      <c r="S23" s="8">
        <v>1500</v>
      </c>
      <c r="T23" s="8">
        <v>2000</v>
      </c>
      <c r="U23" s="8">
        <v>3250</v>
      </c>
      <c r="V23" s="8">
        <v>4125</v>
      </c>
      <c r="W23" s="8">
        <v>1500</v>
      </c>
      <c r="X23" s="8">
        <v>4805</v>
      </c>
    </row>
    <row r="24" spans="1:24" ht="15" customHeight="1" x14ac:dyDescent="0.25">
      <c r="A24" s="7" t="s">
        <v>56</v>
      </c>
      <c r="B24" s="8">
        <v>28502.456999999999</v>
      </c>
      <c r="C24" s="8">
        <v>37835</v>
      </c>
      <c r="D24" s="8">
        <v>57780</v>
      </c>
      <c r="E24" s="8">
        <v>69890</v>
      </c>
      <c r="F24" s="8">
        <v>51800.5</v>
      </c>
      <c r="G24" s="8">
        <v>54186.600160000002</v>
      </c>
      <c r="H24" s="8">
        <v>43580.300583999997</v>
      </c>
      <c r="I24" s="8">
        <v>51916.002</v>
      </c>
      <c r="J24" s="8">
        <v>72076.5</v>
      </c>
      <c r="K24" s="8">
        <v>98846.383889999997</v>
      </c>
      <c r="L24" s="8">
        <v>22919</v>
      </c>
      <c r="M24" s="8">
        <v>23038</v>
      </c>
      <c r="N24" s="8">
        <v>31375</v>
      </c>
      <c r="O24" s="8">
        <v>31392.5</v>
      </c>
      <c r="P24" s="8">
        <v>30000</v>
      </c>
      <c r="Q24" s="8">
        <v>19935</v>
      </c>
      <c r="R24" s="8">
        <v>19435</v>
      </c>
      <c r="S24" s="8">
        <v>14560</v>
      </c>
      <c r="T24" s="8">
        <v>12720</v>
      </c>
      <c r="U24" s="8">
        <v>22350</v>
      </c>
      <c r="V24" s="8">
        <v>22550</v>
      </c>
      <c r="W24" s="8">
        <v>16750</v>
      </c>
      <c r="X24" s="8">
        <v>32250</v>
      </c>
    </row>
    <row r="25" spans="1:24" ht="15.75" customHeight="1" x14ac:dyDescent="0.25">
      <c r="A25" s="10" t="s">
        <v>57</v>
      </c>
      <c r="B25" s="11" t="s">
        <v>61</v>
      </c>
      <c r="C25" s="11" t="s">
        <v>61</v>
      </c>
      <c r="D25" s="11" t="s">
        <v>61</v>
      </c>
      <c r="E25" s="11">
        <v>17569</v>
      </c>
      <c r="F25" s="11">
        <v>36638</v>
      </c>
      <c r="G25" s="11">
        <v>43487.543637534502</v>
      </c>
      <c r="H25" s="11">
        <v>53106.080637462997</v>
      </c>
      <c r="I25" s="11">
        <v>79910.469167809904</v>
      </c>
      <c r="J25" s="11">
        <v>69800.322881188302</v>
      </c>
      <c r="K25" s="11">
        <v>48936.485101890597</v>
      </c>
      <c r="L25" s="11">
        <v>51633.375509637597</v>
      </c>
      <c r="M25" s="11">
        <v>48424</v>
      </c>
      <c r="N25" s="11">
        <v>60729</v>
      </c>
      <c r="O25" s="11">
        <v>52187.288667888002</v>
      </c>
      <c r="P25" s="11">
        <v>48525</v>
      </c>
      <c r="Q25" s="11">
        <v>54198.898759605298</v>
      </c>
      <c r="R25" s="11">
        <v>53258.158479151498</v>
      </c>
      <c r="S25" s="11">
        <v>53221.935162392998</v>
      </c>
      <c r="T25" s="11">
        <v>57240.339312977303</v>
      </c>
      <c r="U25" s="11">
        <v>48237.605423582499</v>
      </c>
      <c r="V25" s="11">
        <v>56677.122837058399</v>
      </c>
      <c r="W25" s="11">
        <v>44278</v>
      </c>
      <c r="X25" s="11">
        <v>55067.214711000001</v>
      </c>
    </row>
    <row r="26" spans="1:24" ht="15.75" customHeight="1" x14ac:dyDescent="0.25">
      <c r="A26" s="1"/>
      <c r="B26" s="8"/>
      <c r="C26" s="8"/>
      <c r="D26" s="8"/>
      <c r="E26" s="8"/>
      <c r="F26" s="8"/>
      <c r="G26" s="8"/>
      <c r="H26" s="8"/>
      <c r="I26" s="8"/>
      <c r="J26" s="8"/>
      <c r="K26" s="8"/>
      <c r="L26" s="8"/>
      <c r="M26" s="8"/>
      <c r="N26" s="8"/>
      <c r="O26" s="8"/>
      <c r="P26" s="8"/>
      <c r="Q26" s="8"/>
      <c r="R26" s="8"/>
      <c r="S26" s="8"/>
      <c r="T26" s="8"/>
      <c r="U26" s="8"/>
      <c r="V26" s="8"/>
      <c r="W26" s="8"/>
      <c r="X26" s="8"/>
    </row>
    <row r="27" spans="1:24" ht="15" customHeight="1" x14ac:dyDescent="0.25">
      <c r="A27" s="4" t="s">
        <v>60</v>
      </c>
      <c r="B27" s="5">
        <v>0</v>
      </c>
      <c r="C27" s="5">
        <v>0</v>
      </c>
      <c r="D27" s="5">
        <v>0</v>
      </c>
      <c r="E27" s="5">
        <v>467</v>
      </c>
      <c r="F27" s="5">
        <v>0</v>
      </c>
      <c r="G27" s="5">
        <v>321</v>
      </c>
      <c r="H27" s="5">
        <v>0</v>
      </c>
      <c r="I27" s="5">
        <v>0</v>
      </c>
      <c r="J27" s="5">
        <v>25</v>
      </c>
      <c r="K27" s="5">
        <v>113</v>
      </c>
      <c r="L27" s="5">
        <v>51</v>
      </c>
      <c r="M27" s="5">
        <v>91</v>
      </c>
      <c r="N27" s="5">
        <v>414</v>
      </c>
      <c r="O27" s="5">
        <v>559.79857400000003</v>
      </c>
      <c r="P27" s="5">
        <v>850</v>
      </c>
      <c r="Q27" s="5">
        <v>755.12345308278896</v>
      </c>
      <c r="R27" s="5">
        <v>788.31585081585104</v>
      </c>
      <c r="S27" s="5">
        <v>646.37221232013201</v>
      </c>
      <c r="T27" s="5">
        <v>988.37828837828795</v>
      </c>
      <c r="U27" s="5">
        <v>1831.6366700000001</v>
      </c>
      <c r="V27" s="5">
        <v>1414.06155703078</v>
      </c>
      <c r="W27" s="5">
        <v>997</v>
      </c>
      <c r="X27" s="5">
        <v>853.94021699999996</v>
      </c>
    </row>
    <row r="28" spans="1:24" ht="15" customHeight="1" x14ac:dyDescent="0.25">
      <c r="A28" s="7" t="s">
        <v>62</v>
      </c>
      <c r="B28" s="8">
        <v>0</v>
      </c>
      <c r="C28" s="8">
        <v>0</v>
      </c>
      <c r="D28" s="8">
        <v>0</v>
      </c>
      <c r="E28" s="8">
        <v>0</v>
      </c>
      <c r="F28" s="8">
        <v>6458.2672350560197</v>
      </c>
      <c r="G28" s="8">
        <v>15660.211887403</v>
      </c>
      <c r="H28" s="8">
        <v>30104.7427083892</v>
      </c>
      <c r="I28" s="8">
        <v>21062.2</v>
      </c>
      <c r="J28" s="8">
        <v>28134.626089949899</v>
      </c>
      <c r="K28" s="8">
        <v>22945.630570336001</v>
      </c>
      <c r="L28" s="8">
        <v>18339.0839597718</v>
      </c>
      <c r="M28" s="8">
        <v>14474</v>
      </c>
      <c r="N28" s="8">
        <v>17750</v>
      </c>
      <c r="O28" s="8">
        <v>23057.826441371599</v>
      </c>
      <c r="P28" s="8">
        <v>21256</v>
      </c>
      <c r="Q28" s="8">
        <v>24331.011038516801</v>
      </c>
      <c r="R28" s="8">
        <v>20765.633786650898</v>
      </c>
      <c r="S28" s="8">
        <v>29686.048661585399</v>
      </c>
      <c r="T28" s="8">
        <v>20466.2931283037</v>
      </c>
      <c r="U28" s="8">
        <v>34217.312144684904</v>
      </c>
      <c r="V28" s="8">
        <v>26871.532182732099</v>
      </c>
      <c r="W28" s="8">
        <v>31182</v>
      </c>
      <c r="X28" s="8">
        <v>42744.119967999999</v>
      </c>
    </row>
    <row r="29" spans="1:24" ht="15" customHeight="1" x14ac:dyDescent="0.25">
      <c r="A29" s="7" t="s">
        <v>63</v>
      </c>
      <c r="B29" s="8">
        <v>3027</v>
      </c>
      <c r="C29" s="8">
        <v>2755</v>
      </c>
      <c r="D29" s="8">
        <v>4171</v>
      </c>
      <c r="E29" s="8">
        <v>4967</v>
      </c>
      <c r="F29" s="8">
        <v>4559</v>
      </c>
      <c r="G29" s="8">
        <v>5316</v>
      </c>
      <c r="H29" s="8">
        <v>12414</v>
      </c>
      <c r="I29" s="8">
        <v>14834</v>
      </c>
      <c r="J29" s="8">
        <v>15379</v>
      </c>
      <c r="K29" s="8">
        <v>19723</v>
      </c>
      <c r="L29" s="8">
        <v>13583</v>
      </c>
      <c r="M29" s="8">
        <v>19193</v>
      </c>
      <c r="N29" s="8">
        <v>15840</v>
      </c>
      <c r="O29" s="8">
        <v>16106</v>
      </c>
      <c r="P29" s="8">
        <v>12922</v>
      </c>
      <c r="Q29" s="8">
        <v>13725</v>
      </c>
      <c r="R29" s="8">
        <v>15360</v>
      </c>
      <c r="S29" s="8">
        <v>20508.239214960198</v>
      </c>
      <c r="T29" s="8">
        <v>19297.465105023701</v>
      </c>
      <c r="U29" s="8">
        <v>25489.5145729664</v>
      </c>
      <c r="V29" s="8">
        <v>27136.0691144708</v>
      </c>
      <c r="W29" s="8">
        <v>21894</v>
      </c>
      <c r="X29" s="8"/>
    </row>
    <row r="30" spans="1:24" ht="15" customHeight="1" x14ac:dyDescent="0.25">
      <c r="A30" s="7" t="s">
        <v>353</v>
      </c>
      <c r="B30" s="8">
        <v>0</v>
      </c>
      <c r="C30" s="8">
        <v>0</v>
      </c>
      <c r="D30" s="8">
        <v>0</v>
      </c>
      <c r="E30" s="8">
        <v>0</v>
      </c>
      <c r="F30" s="8">
        <v>0</v>
      </c>
      <c r="G30" s="8">
        <v>10144.871391000001</v>
      </c>
      <c r="H30" s="8">
        <v>8253.9972980000002</v>
      </c>
      <c r="I30" s="8">
        <v>25000.437775999999</v>
      </c>
      <c r="J30" s="8">
        <v>36983.437024999999</v>
      </c>
      <c r="K30" s="8">
        <v>37108.970654999997</v>
      </c>
      <c r="L30" s="8">
        <v>1480</v>
      </c>
      <c r="M30" s="8">
        <v>12529</v>
      </c>
      <c r="N30" s="8">
        <v>15015</v>
      </c>
      <c r="O30" s="8">
        <v>9598.5324171952107</v>
      </c>
      <c r="P30" s="8">
        <v>11563</v>
      </c>
      <c r="Q30" s="8">
        <v>14916</v>
      </c>
      <c r="R30" s="8">
        <v>22959</v>
      </c>
      <c r="S30" s="8">
        <v>9089</v>
      </c>
      <c r="T30" s="8">
        <v>9783</v>
      </c>
      <c r="U30" s="8">
        <v>15977</v>
      </c>
      <c r="V30" s="8">
        <v>23799</v>
      </c>
      <c r="W30" s="8">
        <v>14225</v>
      </c>
      <c r="X30" s="8">
        <v>20113</v>
      </c>
    </row>
    <row r="31" spans="1:24" ht="15.75" customHeight="1" x14ac:dyDescent="0.25">
      <c r="A31" s="10" t="s">
        <v>354</v>
      </c>
      <c r="B31" s="11">
        <v>5000</v>
      </c>
      <c r="C31" s="11">
        <v>10668</v>
      </c>
      <c r="D31" s="11">
        <v>12675</v>
      </c>
      <c r="E31" s="11">
        <v>25813</v>
      </c>
      <c r="F31" s="11">
        <v>31673</v>
      </c>
      <c r="G31" s="11">
        <v>110761</v>
      </c>
      <c r="H31" s="11">
        <v>22177</v>
      </c>
      <c r="I31" s="11">
        <v>900</v>
      </c>
      <c r="J31" s="11">
        <v>0</v>
      </c>
      <c r="K31" s="11">
        <v>0</v>
      </c>
      <c r="L31" s="11">
        <v>0</v>
      </c>
      <c r="M31" s="11">
        <v>0</v>
      </c>
      <c r="N31" s="11">
        <v>0</v>
      </c>
      <c r="O31" s="11">
        <v>0</v>
      </c>
      <c r="P31" s="11" t="s">
        <v>364</v>
      </c>
      <c r="Q31" s="11" t="s">
        <v>364</v>
      </c>
      <c r="R31" s="11" t="s">
        <v>364</v>
      </c>
      <c r="S31" s="11">
        <v>1112</v>
      </c>
      <c r="T31" s="11">
        <v>1190</v>
      </c>
      <c r="U31" s="11">
        <v>2255</v>
      </c>
      <c r="V31" s="11">
        <v>0</v>
      </c>
      <c r="W31" s="11">
        <v>0</v>
      </c>
      <c r="X31" s="11"/>
    </row>
    <row r="32" spans="1:24" ht="15.75" customHeight="1" x14ac:dyDescent="0.25">
      <c r="A32" s="1"/>
      <c r="B32" s="8"/>
      <c r="C32" s="8"/>
      <c r="D32" s="8"/>
      <c r="E32" s="8"/>
      <c r="F32" s="8"/>
      <c r="G32" s="8"/>
      <c r="H32" s="8"/>
      <c r="I32" s="8"/>
      <c r="J32" s="8"/>
      <c r="K32" s="8"/>
      <c r="L32" s="8"/>
      <c r="M32" s="8"/>
      <c r="N32" s="8"/>
      <c r="O32" s="8"/>
      <c r="P32" s="8"/>
      <c r="Q32" s="8"/>
      <c r="R32" s="8"/>
      <c r="S32" s="8"/>
      <c r="T32" s="8"/>
      <c r="U32" s="8"/>
      <c r="V32" s="8"/>
      <c r="W32" s="8"/>
      <c r="X32" s="8"/>
    </row>
    <row r="33" spans="1:24" ht="15" customHeight="1" x14ac:dyDescent="0.25">
      <c r="A33" s="4" t="s">
        <v>65</v>
      </c>
      <c r="B33" s="5">
        <v>0</v>
      </c>
      <c r="C33" s="5">
        <v>0</v>
      </c>
      <c r="D33" s="5">
        <v>0</v>
      </c>
      <c r="E33" s="5">
        <v>0</v>
      </c>
      <c r="F33" s="5">
        <v>0</v>
      </c>
      <c r="G33" s="5">
        <v>0</v>
      </c>
      <c r="H33" s="5">
        <v>0</v>
      </c>
      <c r="I33" s="5">
        <v>0</v>
      </c>
      <c r="J33" s="5">
        <v>2478.4467109892498</v>
      </c>
      <c r="K33" s="5">
        <v>33483.741073311699</v>
      </c>
      <c r="L33" s="5">
        <v>15868.490470148399</v>
      </c>
      <c r="M33" s="5">
        <v>13253.3234614009</v>
      </c>
      <c r="N33" s="5">
        <v>10003.9110691606</v>
      </c>
      <c r="O33" s="5">
        <v>11381.9696434898</v>
      </c>
      <c r="P33" s="5">
        <v>7350.7650043347703</v>
      </c>
      <c r="Q33" s="5">
        <v>11074.9559309782</v>
      </c>
      <c r="R33" s="5">
        <v>9510.8575306287494</v>
      </c>
      <c r="S33" s="5">
        <v>4594</v>
      </c>
      <c r="T33" s="5">
        <v>6825.4715865307899</v>
      </c>
      <c r="U33" s="5">
        <v>24508.533952055899</v>
      </c>
      <c r="V33" s="5">
        <v>19441.866894210201</v>
      </c>
      <c r="W33" s="5">
        <v>9462</v>
      </c>
      <c r="X33" s="5">
        <v>17471.119535000002</v>
      </c>
    </row>
    <row r="34" spans="1:24" ht="15" customHeight="1" x14ac:dyDescent="0.25">
      <c r="A34" s="7" t="s">
        <v>66</v>
      </c>
      <c r="B34" s="8" t="s">
        <v>61</v>
      </c>
      <c r="C34" s="8" t="s">
        <v>61</v>
      </c>
      <c r="D34" s="8" t="s">
        <v>61</v>
      </c>
      <c r="E34" s="8" t="s">
        <v>61</v>
      </c>
      <c r="F34" s="8" t="s">
        <v>61</v>
      </c>
      <c r="G34" s="8" t="s">
        <v>61</v>
      </c>
      <c r="H34" s="8" t="s">
        <v>61</v>
      </c>
      <c r="I34" s="8" t="s">
        <v>61</v>
      </c>
      <c r="J34" s="8" t="s">
        <v>61</v>
      </c>
      <c r="K34" s="8" t="s">
        <v>61</v>
      </c>
      <c r="L34" s="8" t="s">
        <v>61</v>
      </c>
      <c r="M34" s="8" t="s">
        <v>61</v>
      </c>
      <c r="N34" s="8" t="s">
        <v>61</v>
      </c>
      <c r="O34" s="8" t="s">
        <v>61</v>
      </c>
      <c r="P34" s="8" t="s">
        <v>61</v>
      </c>
      <c r="Q34" s="8">
        <v>454.23</v>
      </c>
      <c r="R34" s="8">
        <v>2039.9798704519801</v>
      </c>
      <c r="S34" s="8">
        <v>2472.6402808614098</v>
      </c>
      <c r="T34" s="8">
        <v>4366.2531230709501</v>
      </c>
      <c r="U34" s="8">
        <v>8309.1296838754297</v>
      </c>
      <c r="V34" s="8">
        <v>2513.6054041161501</v>
      </c>
      <c r="W34" s="8">
        <v>1368</v>
      </c>
      <c r="X34" s="8">
        <v>1363.674434</v>
      </c>
    </row>
    <row r="35" spans="1:24" ht="15" customHeight="1" x14ac:dyDescent="0.25">
      <c r="A35" s="7" t="s">
        <v>67</v>
      </c>
      <c r="B35" s="8" t="s">
        <v>355</v>
      </c>
      <c r="C35" s="8" t="s">
        <v>355</v>
      </c>
      <c r="D35" s="8" t="s">
        <v>355</v>
      </c>
      <c r="E35" s="8" t="s">
        <v>355</v>
      </c>
      <c r="F35" s="8">
        <v>2000</v>
      </c>
      <c r="G35" s="8">
        <v>4574</v>
      </c>
      <c r="H35" s="8">
        <v>951</v>
      </c>
      <c r="I35" s="8">
        <v>12648</v>
      </c>
      <c r="J35" s="8">
        <v>19977</v>
      </c>
      <c r="K35" s="8">
        <v>12937</v>
      </c>
      <c r="L35" s="8">
        <v>9354</v>
      </c>
      <c r="M35" s="8">
        <v>19275</v>
      </c>
      <c r="N35" s="8">
        <v>29287</v>
      </c>
      <c r="O35" s="8">
        <v>28148</v>
      </c>
      <c r="P35" s="8">
        <v>12441</v>
      </c>
      <c r="Q35" s="8">
        <v>24384</v>
      </c>
      <c r="R35" s="8">
        <v>23647.189013740499</v>
      </c>
      <c r="S35" s="8">
        <v>79833.580120474595</v>
      </c>
      <c r="T35" s="8">
        <v>31820.077186541101</v>
      </c>
      <c r="U35" s="8">
        <v>70170.018426378098</v>
      </c>
      <c r="V35" s="8">
        <v>61479.250408161301</v>
      </c>
      <c r="W35" s="8">
        <v>28449</v>
      </c>
      <c r="X35" s="8">
        <v>23968.662823999999</v>
      </c>
    </row>
    <row r="36" spans="1:24" ht="15" customHeight="1" x14ac:dyDescent="0.25">
      <c r="A36" s="7" t="s">
        <v>68</v>
      </c>
      <c r="B36" s="8" t="s">
        <v>61</v>
      </c>
      <c r="C36" s="8" t="s">
        <v>61</v>
      </c>
      <c r="D36" s="8" t="s">
        <v>61</v>
      </c>
      <c r="E36" s="8" t="s">
        <v>61</v>
      </c>
      <c r="F36" s="8" t="s">
        <v>61</v>
      </c>
      <c r="G36" s="8" t="s">
        <v>61</v>
      </c>
      <c r="H36" s="8" t="s">
        <v>61</v>
      </c>
      <c r="I36" s="8" t="s">
        <v>61</v>
      </c>
      <c r="J36" s="8" t="s">
        <v>61</v>
      </c>
      <c r="K36" s="8" t="s">
        <v>61</v>
      </c>
      <c r="L36" s="8" t="s">
        <v>61</v>
      </c>
      <c r="M36" s="8" t="s">
        <v>61</v>
      </c>
      <c r="N36" s="8" t="s">
        <v>61</v>
      </c>
      <c r="O36" s="8" t="s">
        <v>61</v>
      </c>
      <c r="P36" s="8" t="s">
        <v>61</v>
      </c>
      <c r="Q36" s="8">
        <v>1000</v>
      </c>
      <c r="R36" s="8">
        <v>2585.2323304254901</v>
      </c>
      <c r="S36" s="8">
        <v>1850</v>
      </c>
      <c r="T36" s="8">
        <v>750</v>
      </c>
      <c r="U36" s="8">
        <v>0</v>
      </c>
      <c r="V36" s="8">
        <v>1750</v>
      </c>
      <c r="W36" s="8">
        <v>0</v>
      </c>
      <c r="X36" s="8">
        <v>500</v>
      </c>
    </row>
    <row r="37" spans="1:24" ht="15" customHeight="1" x14ac:dyDescent="0.25">
      <c r="A37" s="7" t="s">
        <v>70</v>
      </c>
      <c r="B37" s="8" t="s">
        <v>61</v>
      </c>
      <c r="C37" s="8" t="s">
        <v>61</v>
      </c>
      <c r="D37" s="8" t="s">
        <v>61</v>
      </c>
      <c r="E37" s="8" t="s">
        <v>61</v>
      </c>
      <c r="F37" s="8" t="s">
        <v>61</v>
      </c>
      <c r="G37" s="8" t="s">
        <v>61</v>
      </c>
      <c r="H37" s="8" t="s">
        <v>61</v>
      </c>
      <c r="I37" s="8" t="s">
        <v>61</v>
      </c>
      <c r="J37" s="8" t="s">
        <v>61</v>
      </c>
      <c r="K37" s="8" t="s">
        <v>61</v>
      </c>
      <c r="L37" s="8" t="s">
        <v>61</v>
      </c>
      <c r="M37" s="8" t="s">
        <v>61</v>
      </c>
      <c r="N37" s="8">
        <v>919</v>
      </c>
      <c r="O37" s="8">
        <v>1014</v>
      </c>
      <c r="P37" s="8">
        <v>3753</v>
      </c>
      <c r="Q37" s="8">
        <v>3762.4463521303701</v>
      </c>
      <c r="R37" s="8">
        <v>913.97397364084202</v>
      </c>
      <c r="S37" s="8">
        <v>1000</v>
      </c>
      <c r="T37" s="8">
        <v>3701.6470700242799</v>
      </c>
      <c r="U37" s="8">
        <v>3910.2223279251498</v>
      </c>
      <c r="V37" s="8">
        <v>2927.0522805451601</v>
      </c>
      <c r="W37" s="8">
        <v>6361</v>
      </c>
      <c r="X37" s="8">
        <v>7307.6284619999997</v>
      </c>
    </row>
    <row r="38" spans="1:24" ht="15" customHeight="1" x14ac:dyDescent="0.25">
      <c r="A38" s="7" t="s">
        <v>71</v>
      </c>
      <c r="B38" s="8" t="s">
        <v>364</v>
      </c>
      <c r="C38" s="8" t="s">
        <v>364</v>
      </c>
      <c r="D38" s="8" t="s">
        <v>364</v>
      </c>
      <c r="E38" s="8" t="s">
        <v>364</v>
      </c>
      <c r="F38" s="8" t="s">
        <v>364</v>
      </c>
      <c r="G38" s="8" t="s">
        <v>364</v>
      </c>
      <c r="H38" s="8">
        <v>773</v>
      </c>
      <c r="I38" s="8">
        <v>347</v>
      </c>
      <c r="J38" s="8">
        <v>1051</v>
      </c>
      <c r="K38" s="8">
        <v>178</v>
      </c>
      <c r="L38" s="8">
        <v>466</v>
      </c>
      <c r="M38" s="8" t="s">
        <v>364</v>
      </c>
      <c r="N38" s="8">
        <v>919</v>
      </c>
      <c r="O38" s="8">
        <v>949</v>
      </c>
      <c r="P38" s="8">
        <v>417</v>
      </c>
      <c r="Q38" s="8">
        <v>587</v>
      </c>
      <c r="R38" s="8">
        <v>3369</v>
      </c>
      <c r="S38" s="8">
        <v>2921</v>
      </c>
      <c r="T38" s="8">
        <v>2847</v>
      </c>
      <c r="U38" s="8">
        <v>2092</v>
      </c>
      <c r="V38" s="8">
        <v>3704</v>
      </c>
      <c r="W38" s="8">
        <v>4400</v>
      </c>
      <c r="X38" s="8">
        <v>2972</v>
      </c>
    </row>
    <row r="39" spans="1:24" ht="15" customHeight="1" x14ac:dyDescent="0.25">
      <c r="A39" s="7" t="s">
        <v>72</v>
      </c>
      <c r="B39" s="8" t="s">
        <v>61</v>
      </c>
      <c r="C39" s="8" t="s">
        <v>61</v>
      </c>
      <c r="D39" s="8" t="s">
        <v>61</v>
      </c>
      <c r="E39" s="8" t="s">
        <v>61</v>
      </c>
      <c r="F39" s="8" t="s">
        <v>61</v>
      </c>
      <c r="G39" s="8" t="s">
        <v>61</v>
      </c>
      <c r="H39" s="8" t="s">
        <v>61</v>
      </c>
      <c r="I39" s="8" t="s">
        <v>61</v>
      </c>
      <c r="J39" s="8" t="s">
        <v>61</v>
      </c>
      <c r="K39" s="8" t="s">
        <v>61</v>
      </c>
      <c r="L39" s="8" t="s">
        <v>61</v>
      </c>
      <c r="M39" s="8" t="s">
        <v>61</v>
      </c>
      <c r="N39" s="8">
        <v>128</v>
      </c>
      <c r="O39" s="8">
        <v>500</v>
      </c>
      <c r="P39" s="8">
        <v>1334</v>
      </c>
      <c r="Q39" s="8">
        <v>765.67142008318501</v>
      </c>
      <c r="R39" s="8">
        <v>256</v>
      </c>
      <c r="S39" s="8">
        <v>0</v>
      </c>
      <c r="T39" s="8">
        <v>16</v>
      </c>
      <c r="U39" s="8">
        <v>0</v>
      </c>
      <c r="V39" s="8">
        <v>0</v>
      </c>
      <c r="W39" s="8">
        <v>0</v>
      </c>
      <c r="X39" s="8">
        <v>0</v>
      </c>
    </row>
    <row r="40" spans="1:24" ht="15.75" customHeight="1" x14ac:dyDescent="0.25">
      <c r="A40" s="10" t="s">
        <v>73</v>
      </c>
      <c r="B40" s="11">
        <v>0</v>
      </c>
      <c r="C40" s="11">
        <v>0</v>
      </c>
      <c r="D40" s="11">
        <v>0</v>
      </c>
      <c r="E40" s="11">
        <v>4000</v>
      </c>
      <c r="F40" s="11">
        <v>8859</v>
      </c>
      <c r="G40" s="11">
        <v>0</v>
      </c>
      <c r="H40" s="11">
        <v>1051</v>
      </c>
      <c r="I40" s="11" t="s">
        <v>364</v>
      </c>
      <c r="J40" s="11">
        <v>0</v>
      </c>
      <c r="K40" s="11">
        <v>0</v>
      </c>
      <c r="L40" s="11">
        <v>0</v>
      </c>
      <c r="M40" s="11">
        <v>0</v>
      </c>
      <c r="N40" s="11">
        <v>0</v>
      </c>
      <c r="O40" s="11">
        <v>0</v>
      </c>
      <c r="P40" s="11" t="s">
        <v>364</v>
      </c>
      <c r="Q40" s="11" t="s">
        <v>364</v>
      </c>
      <c r="R40" s="11">
        <v>0</v>
      </c>
      <c r="S40" s="11">
        <v>0</v>
      </c>
      <c r="T40" s="11">
        <v>0</v>
      </c>
      <c r="U40" s="11">
        <v>0</v>
      </c>
      <c r="V40" s="11">
        <v>0</v>
      </c>
      <c r="W40" s="11">
        <v>0</v>
      </c>
      <c r="X40" s="11">
        <v>0</v>
      </c>
    </row>
    <row r="41" spans="1:24" ht="15" customHeight="1" x14ac:dyDescent="0.25">
      <c r="A41" s="1"/>
    </row>
    <row r="42" spans="1:24" ht="15" customHeight="1" x14ac:dyDescent="0.25">
      <c r="A42" t="s">
        <v>356</v>
      </c>
    </row>
    <row r="44" spans="1:24" ht="15" customHeight="1" x14ac:dyDescent="0.25">
      <c r="A44" t="s">
        <v>88</v>
      </c>
    </row>
    <row r="45" spans="1:24" ht="15" customHeight="1" x14ac:dyDescent="0.25"/>
    <row r="46" spans="1:24" ht="15" customHeight="1" x14ac:dyDescent="0.25">
      <c r="A46" t="s">
        <v>91</v>
      </c>
    </row>
    <row r="47" spans="1:24" ht="15" customHeight="1" x14ac:dyDescent="0.25">
      <c r="A47" s="1" t="s">
        <v>92</v>
      </c>
    </row>
    <row r="48" spans="1:24" ht="15" customHeight="1" x14ac:dyDescent="0.25">
      <c r="A48" t="s">
        <v>363</v>
      </c>
    </row>
    <row r="49" customFormat="1" ht="15" customHeight="1" x14ac:dyDescent="0.25"/>
    <row r="50" customFormat="1" ht="15" customHeight="1" x14ac:dyDescent="0.25"/>
  </sheetData>
  <pageMargins left="0.7" right="0.7" top="0.75" bottom="0.75" header="0.511811023622047" footer="0.511811023622047"/>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A6A6A6"/>
  </sheetPr>
  <dimension ref="A1:X53"/>
  <sheetViews>
    <sheetView zoomScaleNormal="100" workbookViewId="0">
      <pane xSplit="1" topLeftCell="B1" activePane="topRight" state="frozen"/>
      <selection pane="topRight" activeCell="W11" sqref="W11"/>
    </sheetView>
  </sheetViews>
  <sheetFormatPr defaultColWidth="8.5703125" defaultRowHeight="15" x14ac:dyDescent="0.25"/>
  <cols>
    <col min="1" max="1" width="18.28515625" customWidth="1"/>
    <col min="23" max="24" width="13" customWidth="1"/>
  </cols>
  <sheetData>
    <row r="1" spans="1:24" ht="15" customHeight="1" x14ac:dyDescent="0.25">
      <c r="A1" s="1" t="s">
        <v>24</v>
      </c>
    </row>
    <row r="3" spans="1:24" ht="15.75" customHeight="1" x14ac:dyDescent="0.25">
      <c r="B3" s="1">
        <v>2003</v>
      </c>
      <c r="C3" s="1">
        <v>2004</v>
      </c>
      <c r="D3" s="1">
        <v>2005</v>
      </c>
      <c r="E3" s="1">
        <v>2006</v>
      </c>
      <c r="F3" s="1">
        <v>2007</v>
      </c>
      <c r="G3" s="1">
        <v>2008</v>
      </c>
      <c r="H3" s="1">
        <v>2009</v>
      </c>
      <c r="I3" s="1">
        <v>2010</v>
      </c>
      <c r="J3" s="1">
        <v>2011</v>
      </c>
      <c r="K3" s="1">
        <v>2012</v>
      </c>
      <c r="L3" s="1">
        <v>2013</v>
      </c>
      <c r="M3" s="1">
        <v>2014</v>
      </c>
      <c r="N3" s="1">
        <v>2015</v>
      </c>
      <c r="O3" s="1">
        <v>2016</v>
      </c>
      <c r="P3" s="1">
        <v>2017</v>
      </c>
      <c r="Q3" s="1">
        <v>2018</v>
      </c>
      <c r="R3" s="1">
        <v>2019</v>
      </c>
      <c r="S3" s="1">
        <v>2020</v>
      </c>
      <c r="T3" s="1">
        <v>2021</v>
      </c>
      <c r="U3" s="1">
        <v>2022</v>
      </c>
      <c r="V3" s="1">
        <v>2023</v>
      </c>
      <c r="W3" s="1">
        <v>2024</v>
      </c>
      <c r="X3" s="1">
        <v>2025</v>
      </c>
    </row>
    <row r="4" spans="1:24" ht="15" customHeight="1" x14ac:dyDescent="0.25">
      <c r="A4" s="4" t="s">
        <v>31</v>
      </c>
      <c r="B4" s="50">
        <v>1.7251603860046401</v>
      </c>
      <c r="C4" s="50">
        <v>1.65051704509584</v>
      </c>
      <c r="D4" s="50">
        <v>1.5743382859391899</v>
      </c>
      <c r="E4" s="50">
        <v>1.4487098827777201</v>
      </c>
      <c r="F4" s="50">
        <v>1.45257731232701</v>
      </c>
      <c r="G4" s="50">
        <v>1.6928675910661</v>
      </c>
      <c r="H4" s="50">
        <v>1.8458985432781101</v>
      </c>
      <c r="I4" s="50">
        <v>2.5836728100289101</v>
      </c>
      <c r="J4" s="50">
        <v>5.5377009609236403</v>
      </c>
      <c r="K4" s="50">
        <v>5.3380950438251</v>
      </c>
      <c r="L4" s="50">
        <v>5.8207490841597496</v>
      </c>
      <c r="M4" s="50">
        <v>6.7387851756331498</v>
      </c>
      <c r="N4" s="50">
        <v>7.9429121164484098</v>
      </c>
      <c r="O4" s="50">
        <v>8.6389822425802691</v>
      </c>
      <c r="P4" s="50">
        <v>8.6405771683543993</v>
      </c>
      <c r="Q4" s="50">
        <v>10.897470985564</v>
      </c>
      <c r="R4" s="50">
        <v>12.357714306184899</v>
      </c>
      <c r="S4" s="50">
        <v>15.7125922043755</v>
      </c>
      <c r="T4" s="50">
        <v>17.665671835999099</v>
      </c>
      <c r="U4" s="50">
        <v>16.663492630816499</v>
      </c>
      <c r="V4" s="50">
        <v>19.753721412317901</v>
      </c>
      <c r="W4" s="50">
        <v>19.819030574729201</v>
      </c>
      <c r="X4" s="50">
        <f>IFERROR(IF(OR(INDEX('22. CB Out'!$A$4:$ZZ$41,MATCH($A4,'22. CB Out'!$A$4:$A$41,0),MATCH('24. CB GDP'!X$3,'22. CB Out'!$A$3:$ZZ$3,0))="",INDEX('27. Curr GDP'!$A$4:$ZZ$48,MATCH($A4,'27. Curr GDP'!$A$4:$A$48,0),MATCH('24. CB GDP'!X$3,'27. Curr GDP'!$A$3:$ZZ$3,0))=""),"n/a",IFERROR(INDEX('22. CB Out'!$A$4:$ZZ$41,MATCH($A4,'22. CB Out'!$A$4:$A$41,0),MATCH('24. CB GDP'!X$3,'22. CB Out'!$A$3:$ZZ$3,0))/INDEX('27. Curr GDP'!$A$4:$ZZ$48,MATCH($A4,'27. Curr GDP'!$A$4:$A$48,0),MATCH('24. CB GDP'!X$3,'27. Curr GDP'!$A$3:$ZZ$3,0))*100,"n/a")),"n/a")</f>
        <v>20.136361705000237</v>
      </c>
    </row>
    <row r="5" spans="1:24" ht="15" customHeight="1" x14ac:dyDescent="0.25">
      <c r="A5" s="7" t="s">
        <v>32</v>
      </c>
      <c r="B5" s="60">
        <v>0</v>
      </c>
      <c r="C5" s="60">
        <v>0</v>
      </c>
      <c r="D5" s="60">
        <v>0</v>
      </c>
      <c r="E5" s="60">
        <v>0</v>
      </c>
      <c r="F5" s="60">
        <v>0</v>
      </c>
      <c r="G5" s="60">
        <v>0</v>
      </c>
      <c r="H5" s="60">
        <v>0</v>
      </c>
      <c r="I5" s="60">
        <v>0</v>
      </c>
      <c r="J5" s="60">
        <v>0</v>
      </c>
      <c r="K5" s="60">
        <v>0.67068091203281799</v>
      </c>
      <c r="L5" s="60">
        <v>2.0840969252698001</v>
      </c>
      <c r="M5" s="60">
        <v>2.6240479916665702</v>
      </c>
      <c r="N5" s="60">
        <v>3.6248978285170099</v>
      </c>
      <c r="O5" s="60">
        <v>3.88295066118279</v>
      </c>
      <c r="P5" s="60">
        <v>3.4265805130703302</v>
      </c>
      <c r="Q5" s="60">
        <v>4.3669555438622298</v>
      </c>
      <c r="R5" s="60">
        <v>4.9425088590660398</v>
      </c>
      <c r="S5" s="60">
        <v>8.9904024574613306</v>
      </c>
      <c r="T5" s="60">
        <v>8.1907527582698698</v>
      </c>
      <c r="U5" s="60">
        <v>8.3292780384173106</v>
      </c>
      <c r="V5" s="60">
        <v>9.3564396991340306</v>
      </c>
      <c r="W5" s="60">
        <v>9.0763099304052393</v>
      </c>
      <c r="X5" s="60">
        <f>IFERROR(IF(OR(INDEX('22. CB Out'!$A$4:$ZZ$41,MATCH($A5,'22. CB Out'!$A$4:$A$41,0),MATCH('24. CB GDP'!X$3,'22. CB Out'!$A$3:$ZZ$3,0))="",INDEX('27. Curr GDP'!$A$4:$ZZ$48,MATCH($A5,'27. Curr GDP'!$A$4:$A$48,0),MATCH('24. CB GDP'!X$3,'27. Curr GDP'!$A$3:$ZZ$3,0))=""),"n/a",IFERROR(INDEX('22. CB Out'!$A$4:$ZZ$41,MATCH($A5,'22. CB Out'!$A$4:$A$41,0),MATCH('24. CB GDP'!X$3,'22. CB Out'!$A$3:$ZZ$3,0))/INDEX('27. Curr GDP'!$A$4:$ZZ$48,MATCH($A5,'27. Curr GDP'!$A$4:$A$48,0),MATCH('24. CB GDP'!X$3,'27. Curr GDP'!$A$3:$ZZ$3,0))*100,"n/a")),"n/a")</f>
        <v>9.3965050365622123</v>
      </c>
    </row>
    <row r="6" spans="1:24" ht="15" customHeight="1" x14ac:dyDescent="0.25">
      <c r="A6" s="7" t="s">
        <v>35</v>
      </c>
      <c r="B6" s="60">
        <v>0</v>
      </c>
      <c r="C6" s="60">
        <v>0</v>
      </c>
      <c r="D6" s="60">
        <v>0</v>
      </c>
      <c r="E6" s="60">
        <v>0</v>
      </c>
      <c r="F6" s="60">
        <v>0</v>
      </c>
      <c r="G6" s="60">
        <v>0</v>
      </c>
      <c r="H6" s="60">
        <v>0</v>
      </c>
      <c r="I6" s="60">
        <v>0</v>
      </c>
      <c r="J6" s="60">
        <v>26.258647679644501</v>
      </c>
      <c r="K6" s="60">
        <v>23.4043866507551</v>
      </c>
      <c r="L6" s="60">
        <v>5.55709919422062</v>
      </c>
      <c r="M6" s="60">
        <v>5.7443203033001096</v>
      </c>
      <c r="N6" s="60">
        <v>3.6345336613732999</v>
      </c>
      <c r="O6" s="60">
        <v>3.4338300940869502</v>
      </c>
      <c r="P6" s="60">
        <v>3.2106217245484099</v>
      </c>
      <c r="Q6" s="60">
        <v>3.0075048814117702</v>
      </c>
      <c r="R6" s="60">
        <v>2.8248710337724199</v>
      </c>
      <c r="S6" s="60">
        <v>3.0067675398628002</v>
      </c>
      <c r="T6" s="60">
        <v>2.7734279996757198</v>
      </c>
      <c r="U6" s="60">
        <v>2.3400655218346098</v>
      </c>
      <c r="V6" s="60">
        <v>2.1806811777020298</v>
      </c>
      <c r="W6" s="60">
        <v>1.9363852751305599</v>
      </c>
      <c r="X6" s="60">
        <f>IFERROR(IF(OR(INDEX('22. CB Out'!$A$4:$ZZ$41,MATCH($A6,'22. CB Out'!$A$4:$A$41,0),MATCH('24. CB GDP'!X$3,'22. CB Out'!$A$3:$ZZ$3,0))="",INDEX('27. Curr GDP'!$A$4:$ZZ$48,MATCH($A6,'27. Curr GDP'!$A$4:$A$48,0),MATCH('24. CB GDP'!X$3,'27. Curr GDP'!$A$3:$ZZ$3,0))=""),"n/a",IFERROR(INDEX('22. CB Out'!$A$4:$ZZ$41,MATCH($A6,'22. CB Out'!$A$4:$A$41,0),MATCH('24. CB GDP'!X$3,'22. CB Out'!$A$3:$ZZ$3,0))/INDEX('27. Curr GDP'!$A$4:$ZZ$48,MATCH($A6,'27. Curr GDP'!$A$4:$A$48,0),MATCH('24. CB GDP'!X$3,'27. Curr GDP'!$A$3:$ZZ$3,0))*100,"n/a")),"n/a")</f>
        <v>1.7816273109761946</v>
      </c>
    </row>
    <row r="7" spans="1:24" ht="15" customHeight="1" x14ac:dyDescent="0.25">
      <c r="A7" s="7" t="s">
        <v>36</v>
      </c>
      <c r="B7" s="60">
        <v>1.84714683349314</v>
      </c>
      <c r="C7" s="60">
        <v>2.02567017123916</v>
      </c>
      <c r="D7" s="60">
        <v>4.0355204774043099</v>
      </c>
      <c r="E7" s="60">
        <v>4.4491866240179903</v>
      </c>
      <c r="F7" s="60">
        <v>5.9085438277551203</v>
      </c>
      <c r="G7" s="60">
        <v>4.9924567070518204</v>
      </c>
      <c r="H7" s="60">
        <v>5.4677394016171199</v>
      </c>
      <c r="I7" s="60">
        <v>5.2140060080749304</v>
      </c>
      <c r="J7" s="60">
        <v>5.1730545961252297</v>
      </c>
      <c r="K7" s="60">
        <v>5.5699238871377004</v>
      </c>
      <c r="L7" s="60">
        <v>6.4937304615847697</v>
      </c>
      <c r="M7" s="60">
        <v>7.0370729426256204</v>
      </c>
      <c r="N7" s="60">
        <v>6.8743357737933097</v>
      </c>
      <c r="O7" s="60">
        <v>7.36029666616884</v>
      </c>
      <c r="P7" s="60">
        <v>7.9955535615034901</v>
      </c>
      <c r="Q7" s="60">
        <v>6.5206791044291599</v>
      </c>
      <c r="R7" s="60">
        <v>6.2795960570694902</v>
      </c>
      <c r="S7" s="60">
        <v>8.4263949248842103</v>
      </c>
      <c r="T7" s="60">
        <v>9.4644771493404498</v>
      </c>
      <c r="U7" s="60">
        <v>6.4822093213011902</v>
      </c>
      <c r="V7" s="60">
        <v>4.3184466273268498</v>
      </c>
      <c r="W7" s="60">
        <v>4.6889939249729604</v>
      </c>
      <c r="X7" s="60">
        <f>IFERROR(IF(OR(INDEX('22. CB Out'!$A$4:$ZZ$41,MATCH($A7,'22. CB Out'!$A$4:$A$41,0),MATCH('24. CB GDP'!X$3,'22. CB Out'!$A$3:$ZZ$3,0))="",INDEX('27. Curr GDP'!$A$4:$ZZ$48,MATCH($A7,'27. Curr GDP'!$A$4:$A$48,0),MATCH('24. CB GDP'!X$3,'27. Curr GDP'!$A$3:$ZZ$3,0))=""),"n/a",IFERROR(INDEX('22. CB Out'!$A$4:$ZZ$41,MATCH($A7,'22. CB Out'!$A$4:$A$41,0),MATCH('24. CB GDP'!X$3,'22. CB Out'!$A$3:$ZZ$3,0))/INDEX('27. Curr GDP'!$A$4:$ZZ$48,MATCH($A7,'27. Curr GDP'!$A$4:$A$48,0),MATCH('24. CB GDP'!X$3,'27. Curr GDP'!$A$3:$ZZ$3,0))*100,"n/a")),"n/a")</f>
        <v>4.0849954766066752</v>
      </c>
    </row>
    <row r="8" spans="1:24" ht="15" customHeight="1" x14ac:dyDescent="0.25">
      <c r="A8" s="7" t="s">
        <v>37</v>
      </c>
      <c r="B8" s="60">
        <v>105.865736004642</v>
      </c>
      <c r="C8" s="60">
        <v>106.77336774326101</v>
      </c>
      <c r="D8" s="60">
        <v>115.777069551943</v>
      </c>
      <c r="E8" s="60">
        <v>115.446111225409</v>
      </c>
      <c r="F8" s="60">
        <v>104.847306918407</v>
      </c>
      <c r="G8" s="60">
        <v>105.598316366947</v>
      </c>
      <c r="H8" s="60">
        <v>138.11689827826299</v>
      </c>
      <c r="I8" s="60">
        <v>136.74025992184701</v>
      </c>
      <c r="J8" s="60">
        <v>139.39371445607301</v>
      </c>
      <c r="K8" s="60">
        <v>141.23765604254899</v>
      </c>
      <c r="L8" s="60">
        <v>138.99754466502799</v>
      </c>
      <c r="M8" s="60">
        <v>139.21665280688799</v>
      </c>
      <c r="N8" s="60">
        <v>138.41708373379601</v>
      </c>
      <c r="O8" s="60">
        <v>137.47321268045599</v>
      </c>
      <c r="P8" s="60">
        <v>133.45863513972799</v>
      </c>
      <c r="Q8" s="60">
        <v>131.064783304884</v>
      </c>
      <c r="R8" s="60">
        <v>130.015268040986</v>
      </c>
      <c r="S8" s="60">
        <v>134.40842888503599</v>
      </c>
      <c r="T8" s="60">
        <v>128.83509919849999</v>
      </c>
      <c r="U8" s="60">
        <v>115.713978694638</v>
      </c>
      <c r="V8" s="60">
        <v>117.993923589782</v>
      </c>
      <c r="W8" s="60">
        <v>109.790631350607</v>
      </c>
      <c r="X8" s="60">
        <f>IFERROR(IF(OR(INDEX('22. CB Out'!$A$4:$ZZ$41,MATCH($A8,'22. CB Out'!$A$4:$A$41,0),MATCH('24. CB GDP'!X$3,'22. CB Out'!$A$3:$ZZ$3,0))="",INDEX('27. Curr GDP'!$A$4:$ZZ$48,MATCH($A8,'27. Curr GDP'!$A$4:$A$48,0),MATCH('24. CB GDP'!X$3,'27. Curr GDP'!$A$3:$ZZ$3,0))=""),"n/a",IFERROR(INDEX('22. CB Out'!$A$4:$ZZ$41,MATCH($A8,'22. CB Out'!$A$4:$A$41,0),MATCH('24. CB GDP'!X$3,'22. CB Out'!$A$3:$ZZ$3,0))/INDEX('27. Curr GDP'!$A$4:$ZZ$48,MATCH($A8,'27. Curr GDP'!$A$4:$A$48,0),MATCH('24. CB GDP'!X$3,'27. Curr GDP'!$A$3:$ZZ$3,0))*100,"n/a")),"n/a")</f>
        <v>103.41791962798715</v>
      </c>
    </row>
    <row r="9" spans="1:24" ht="15" customHeight="1" x14ac:dyDescent="0.25">
      <c r="A9" s="7" t="s">
        <v>39</v>
      </c>
      <c r="B9" s="60" t="str">
        <f>IFERROR(IF(OR(INDEX('22. CB Out'!$A$4:$ZZ$41,MATCH($A9,'22. CB Out'!$A$4:$A$41,0),MATCH('24. CB GDP'!B$3,'22. CB Out'!$A$3:$ZZ$3,0))="",INDEX('27. Curr GDP'!$A$4:$ZZ$48,MATCH($A9,'27. Curr GDP'!$A$4:$A$48,0),MATCH('24. CB GDP'!B$3,'27. Curr GDP'!$A$3:$ZZ$3,0))=""),"n/a",IFERROR(INDEX('22. CB Out'!$A$4:$ZZ$41,MATCH($A9,'22. CB Out'!$A$4:$A$41,0),MATCH('24. CB GDP'!B$3,'22. CB Out'!$A$3:$ZZ$3,0))/INDEX('27. Curr GDP'!$A$4:$ZZ$48,MATCH($A9,'27. Curr GDP'!$A$4:$A$48,0),MATCH('24. CB GDP'!B$3,'27. Curr GDP'!$A$3:$ZZ$3,0))*100,"n/a")),"n/a")</f>
        <v>n/a</v>
      </c>
      <c r="C9" s="60">
        <v>0.15775159802368799</v>
      </c>
      <c r="D9" s="60">
        <v>0.91248091394088404</v>
      </c>
      <c r="E9" s="60">
        <v>1.73798185546943</v>
      </c>
      <c r="F9" s="60">
        <v>2.4117823607597701</v>
      </c>
      <c r="G9" s="60">
        <v>2.9598743983733602</v>
      </c>
      <c r="H9" s="60">
        <v>4.19539249616225</v>
      </c>
      <c r="I9" s="60">
        <v>5.38154488872825</v>
      </c>
      <c r="J9" s="60">
        <v>9.5146462585480691</v>
      </c>
      <c r="K9" s="60">
        <v>13.273327575023499</v>
      </c>
      <c r="L9" s="60">
        <v>14.5765731373672</v>
      </c>
      <c r="M9" s="60">
        <v>15.481616456497701</v>
      </c>
      <c r="N9" s="60">
        <v>16.072095938690101</v>
      </c>
      <c r="O9" s="60">
        <v>15.5490580089924</v>
      </c>
      <c r="P9" s="60">
        <v>15.3004184692069</v>
      </c>
      <c r="Q9" s="60">
        <v>15.9583529941021</v>
      </c>
      <c r="R9" s="60">
        <v>15.7484845200077</v>
      </c>
      <c r="S9" s="60">
        <v>18.427534061986002</v>
      </c>
      <c r="T9" s="60">
        <v>18.7404042866631</v>
      </c>
      <c r="U9" s="60">
        <v>19.357122310758498</v>
      </c>
      <c r="V9" s="60">
        <v>17.4879783881135</v>
      </c>
      <c r="W9" s="60">
        <v>17.870204075720899</v>
      </c>
      <c r="X9" s="60">
        <f>IFERROR(IF(OR(INDEX('22. CB Out'!$A$4:$ZZ$41,MATCH($A9,'22. CB Out'!$A$4:$A$41,0),MATCH('24. CB GDP'!X$3,'22. CB Out'!$A$3:$ZZ$3,0))="",INDEX('27. Curr GDP'!$A$4:$ZZ$48,MATCH($A9,'27. Curr GDP'!$A$4:$A$48,0),MATCH('24. CB GDP'!X$3,'27. Curr GDP'!$A$3:$ZZ$3,0))=""),"n/a",IFERROR(INDEX('22. CB Out'!$A$4:$ZZ$41,MATCH($A9,'22. CB Out'!$A$4:$A$41,0),MATCH('24. CB GDP'!X$3,'22. CB Out'!$A$3:$ZZ$3,0))/INDEX('27. Curr GDP'!$A$4:$ZZ$48,MATCH($A9,'27. Curr GDP'!$A$4:$A$48,0),MATCH('24. CB GDP'!X$3,'27. Curr GDP'!$A$3:$ZZ$3,0))*100,"n/a")),"n/a")</f>
        <v>18.376733703190016</v>
      </c>
    </row>
    <row r="10" spans="1:24" ht="15" customHeight="1" x14ac:dyDescent="0.25">
      <c r="A10" s="7" t="s">
        <v>40</v>
      </c>
      <c r="B10" s="60">
        <v>1.29266201662388</v>
      </c>
      <c r="C10" s="60">
        <v>1.5736913731595701</v>
      </c>
      <c r="D10" s="60">
        <v>1.8196335589966599</v>
      </c>
      <c r="E10" s="60">
        <v>2.3272990139874898</v>
      </c>
      <c r="F10" s="60">
        <v>3.2737359376931598</v>
      </c>
      <c r="G10" s="60">
        <v>5.9773737941557297</v>
      </c>
      <c r="H10" s="60">
        <v>6.9590719378317303</v>
      </c>
      <c r="I10" s="60">
        <v>7.8303944942311601</v>
      </c>
      <c r="J10" s="60">
        <v>9.2012170801250903</v>
      </c>
      <c r="K10" s="60">
        <v>9.9720701415738393</v>
      </c>
      <c r="L10" s="60">
        <v>9.5797777146962293</v>
      </c>
      <c r="M10" s="60">
        <v>8.7881698697299502</v>
      </c>
      <c r="N10" s="60">
        <v>8.5819802477402103</v>
      </c>
      <c r="O10" s="60">
        <v>7.9589405983271302</v>
      </c>
      <c r="P10" s="60">
        <v>8.0888299970138107</v>
      </c>
      <c r="Q10" s="60">
        <v>8.2184492010335504</v>
      </c>
      <c r="R10" s="60">
        <v>8.5859585009893102</v>
      </c>
      <c r="S10" s="60">
        <v>9.6006745198006396</v>
      </c>
      <c r="T10" s="60">
        <v>9.0725751105249799</v>
      </c>
      <c r="U10" s="60">
        <v>9.2555751177849803</v>
      </c>
      <c r="V10" s="60">
        <v>12.383491311135501</v>
      </c>
      <c r="W10" s="60">
        <v>12.9</v>
      </c>
      <c r="X10" s="60">
        <f>IFERROR(IF(OR(INDEX('22. CB Out'!$A$4:$ZZ$41,MATCH($A10,'22. CB Out'!$A$4:$A$41,0),MATCH('24. CB GDP'!X$3,'22. CB Out'!$A$3:$ZZ$3,0))="",INDEX('27. Curr GDP'!$A$4:$ZZ$48,MATCH($A10,'27. Curr GDP'!$A$4:$A$48,0),MATCH('24. CB GDP'!X$3,'27. Curr GDP'!$A$3:$ZZ$3,0))=""),"n/a",IFERROR(INDEX('22. CB Out'!$A$4:$ZZ$41,MATCH($A10,'22. CB Out'!$A$4:$A$41,0),MATCH('24. CB GDP'!X$3,'22. CB Out'!$A$3:$ZZ$3,0))/INDEX('27. Curr GDP'!$A$4:$ZZ$48,MATCH($A10,'27. Curr GDP'!$A$4:$A$48,0),MATCH('24. CB GDP'!X$3,'27. Curr GDP'!$A$3:$ZZ$3,0))*100,"n/a")),"n/a")</f>
        <v>13.101789039850441</v>
      </c>
    </row>
    <row r="11" spans="1:24" ht="15" customHeight="1" x14ac:dyDescent="0.25">
      <c r="A11" s="7" t="s">
        <v>41</v>
      </c>
      <c r="B11" s="60">
        <v>11.53233667255234</v>
      </c>
      <c r="C11" s="60">
        <v>10.862046489505069</v>
      </c>
      <c r="D11" s="60">
        <v>10.324252670740506</v>
      </c>
      <c r="E11" s="60">
        <v>9.3306591455134225</v>
      </c>
      <c r="F11" s="60">
        <v>8.2160805019835035</v>
      </c>
      <c r="G11" s="60">
        <v>8.5359455564325799</v>
      </c>
      <c r="H11" s="60">
        <v>9.2037960036471738</v>
      </c>
      <c r="I11" s="60">
        <v>8.5769380751832784</v>
      </c>
      <c r="J11" s="60">
        <v>8.3041031200344513</v>
      </c>
      <c r="K11" s="60">
        <v>7.8679274835993018</v>
      </c>
      <c r="L11" s="60">
        <v>7.1104629448485595</v>
      </c>
      <c r="M11" s="60">
        <v>6.4881483075598743</v>
      </c>
      <c r="N11" s="60">
        <v>6.5338479535255667</v>
      </c>
      <c r="O11" s="60">
        <v>6.6142008587634065</v>
      </c>
      <c r="P11" s="60">
        <v>6.5867297591792262</v>
      </c>
      <c r="Q11" s="60">
        <v>6.929377705724109</v>
      </c>
      <c r="R11" s="60">
        <v>6.8973852332762302</v>
      </c>
      <c r="S11" s="60">
        <v>7.3142238042544134</v>
      </c>
      <c r="T11" s="60">
        <v>7.394111127700512</v>
      </c>
      <c r="U11" s="60">
        <v>7.2612534532257191</v>
      </c>
      <c r="V11" s="60">
        <v>7.153568412776985</v>
      </c>
      <c r="W11" s="60">
        <v>6.8948532725085103</v>
      </c>
      <c r="X11" s="60">
        <f>IFERROR(IF(OR(INDEX('22. CB Out'!$A$4:$ZZ$41,MATCH($A11,'22. CB Out'!$A$4:$A$41,0),MATCH('24. CB GDP'!X$3,'22. CB Out'!$A$3:$ZZ$3,0))="",INDEX('27. Curr GDP'!$A$4:$ZZ$48,MATCH($A11,'27. Curr GDP'!$A$4:$A$48,0),MATCH('24. CB GDP'!X$3,'27. Curr GDP'!$A$3:$ZZ$3,0))=""),"n/a",IFERROR(INDEX('22. CB Out'!$A$4:$ZZ$41,MATCH($A11,'22. CB Out'!$A$4:$A$41,0),MATCH('24. CB GDP'!X$3,'22. CB Out'!$A$3:$ZZ$3,0))/INDEX('27. Curr GDP'!$A$4:$ZZ$48,MATCH($A11,'27. Curr GDP'!$A$4:$A$48,0),MATCH('24. CB GDP'!X$3,'27. Curr GDP'!$A$3:$ZZ$3,0))*100,"n/a")),"n/a")</f>
        <v>6.7847848821788359</v>
      </c>
    </row>
    <row r="12" spans="1:24" ht="15" customHeight="1" x14ac:dyDescent="0.25">
      <c r="A12" s="7" t="s">
        <v>42</v>
      </c>
      <c r="B12" s="60">
        <v>0</v>
      </c>
      <c r="C12" s="60">
        <v>0</v>
      </c>
      <c r="D12" s="60">
        <v>0</v>
      </c>
      <c r="E12" s="60">
        <v>0</v>
      </c>
      <c r="F12" s="60">
        <v>0</v>
      </c>
      <c r="G12" s="60">
        <v>2.06619766734548</v>
      </c>
      <c r="H12" s="60">
        <v>2.7364480567429901</v>
      </c>
      <c r="I12" s="60">
        <v>8.8120861665863508</v>
      </c>
      <c r="J12" s="60">
        <v>9.7143155071954794</v>
      </c>
      <c r="K12" s="60">
        <v>9.5795426917633808</v>
      </c>
      <c r="L12" s="60">
        <v>9.1981294653677601</v>
      </c>
      <c r="M12" s="60">
        <v>8.2071362477149101</v>
      </c>
      <c r="N12" s="60">
        <v>2.8128541936815399</v>
      </c>
      <c r="O12" s="60">
        <v>2.5702860037754802</v>
      </c>
      <c r="P12" s="60">
        <v>5.7093306290325696</v>
      </c>
      <c r="Q12" s="60">
        <v>7.7078287369464</v>
      </c>
      <c r="R12" s="60">
        <v>7.1978014781959603</v>
      </c>
      <c r="S12" s="60">
        <v>6.5869697761518999</v>
      </c>
      <c r="T12" s="60">
        <v>5.9289986008876001</v>
      </c>
      <c r="U12" s="60">
        <v>4.9075502709316199</v>
      </c>
      <c r="V12" s="60">
        <v>4.4665836898883597</v>
      </c>
      <c r="W12" s="60">
        <v>4.1418778364918003</v>
      </c>
      <c r="X12" s="60">
        <f>IFERROR(IF(OR(INDEX('22. CB Out'!$A$4:$ZZ$41,MATCH($A12,'22. CB Out'!$A$4:$A$41,0),MATCH('24. CB GDP'!X$3,'22. CB Out'!$A$3:$ZZ$3,0))="",INDEX('27. Curr GDP'!$A$4:$ZZ$48,MATCH($A12,'27. Curr GDP'!$A$4:$A$48,0),MATCH('24. CB GDP'!X$3,'27. Curr GDP'!$A$3:$ZZ$3,0))=""),"n/a",IFERROR(INDEX('22. CB Out'!$A$4:$ZZ$41,MATCH($A12,'22. CB Out'!$A$4:$A$41,0),MATCH('24. CB GDP'!X$3,'22. CB Out'!$A$3:$ZZ$3,0))/INDEX('27. Curr GDP'!$A$4:$ZZ$48,MATCH($A12,'27. Curr GDP'!$A$4:$A$48,0),MATCH('24. CB GDP'!X$3,'27. Curr GDP'!$A$3:$ZZ$3,0))*100,"n/a")),"n/a")</f>
        <v>3.9029010719066335</v>
      </c>
    </row>
    <row r="13" spans="1:24" ht="15" customHeight="1" x14ac:dyDescent="0.25">
      <c r="A13" s="7" t="s">
        <v>43</v>
      </c>
      <c r="B13" s="60">
        <v>4.7294108914303301</v>
      </c>
      <c r="C13" s="60">
        <v>5.9146081421763803</v>
      </c>
      <c r="D13" s="60">
        <v>5.5664734186796396</v>
      </c>
      <c r="E13" s="60">
        <v>6.42829317096938</v>
      </c>
      <c r="F13" s="60">
        <v>5.84414570244933</v>
      </c>
      <c r="G13" s="60">
        <v>6.5557101573370398</v>
      </c>
      <c r="H13" s="60">
        <v>7.7928527652739898</v>
      </c>
      <c r="I13" s="60">
        <v>6.3347953890143396</v>
      </c>
      <c r="J13" s="60">
        <v>5.0639228522361996</v>
      </c>
      <c r="K13" s="60">
        <v>4.9440971986773201</v>
      </c>
      <c r="L13" s="60">
        <v>3.9266260641538002</v>
      </c>
      <c r="M13" s="60">
        <v>3.0781446088253901</v>
      </c>
      <c r="N13" s="60">
        <v>2.6785176151089001</v>
      </c>
      <c r="O13" s="60">
        <v>1.882581883177</v>
      </c>
      <c r="P13" s="60">
        <v>2.0787746170678298</v>
      </c>
      <c r="Q13" s="60">
        <v>2.7647585353703201</v>
      </c>
      <c r="R13" s="60">
        <v>2.6470408130637599</v>
      </c>
      <c r="S13" s="60">
        <v>3.2933517771003702</v>
      </c>
      <c r="T13" s="60">
        <v>2.9089445060871801</v>
      </c>
      <c r="U13" s="60">
        <v>2.8716121281004199</v>
      </c>
      <c r="V13" s="60">
        <v>2.78668179769035</v>
      </c>
      <c r="W13" s="60">
        <v>2.4853852725769698</v>
      </c>
      <c r="X13" s="60">
        <f>IFERROR(IF(OR(INDEX('22. CB Out'!$A$4:$ZZ$41,MATCH($A13,'22. CB Out'!$A$4:$A$41,0),MATCH('24. CB GDP'!X$3,'22. CB Out'!$A$3:$ZZ$3,0))="",INDEX('27. Curr GDP'!$A$4:$ZZ$48,MATCH($A13,'27. Curr GDP'!$A$4:$A$48,0),MATCH('24. CB GDP'!X$3,'27. Curr GDP'!$A$3:$ZZ$3,0))=""),"n/a",IFERROR(INDEX('22. CB Out'!$A$4:$ZZ$41,MATCH($A13,'22. CB Out'!$A$4:$A$41,0),MATCH('24. CB GDP'!X$3,'22. CB Out'!$A$3:$ZZ$3,0))/INDEX('27. Curr GDP'!$A$4:$ZZ$48,MATCH($A13,'27. Curr GDP'!$A$4:$A$48,0),MATCH('24. CB GDP'!X$3,'27. Curr GDP'!$A$3:$ZZ$3,0))*100,"n/a")),"n/a")</f>
        <v>2.8925656397686286</v>
      </c>
    </row>
    <row r="14" spans="1:24" ht="15" customHeight="1" x14ac:dyDescent="0.25">
      <c r="A14" s="7" t="s">
        <v>44</v>
      </c>
      <c r="B14" s="60">
        <v>0</v>
      </c>
      <c r="C14" s="60">
        <v>1.27991562796181</v>
      </c>
      <c r="D14" s="60">
        <v>2.4309070454027699</v>
      </c>
      <c r="E14" s="60">
        <v>6.4353474709084404</v>
      </c>
      <c r="F14" s="60">
        <v>6.888436256466</v>
      </c>
      <c r="G14" s="60">
        <v>12.320926085122499</v>
      </c>
      <c r="H14" s="60">
        <v>17.534835184347301</v>
      </c>
      <c r="I14" s="60">
        <v>17.346769308339599</v>
      </c>
      <c r="J14" s="60">
        <v>17.478102134510401</v>
      </c>
      <c r="K14" s="60">
        <v>14.300580926291399</v>
      </c>
      <c r="L14" s="60">
        <v>11.608528341597401</v>
      </c>
      <c r="M14" s="60">
        <v>9.4765505007341009</v>
      </c>
      <c r="N14" s="60">
        <v>6.43683409436834</v>
      </c>
      <c r="O14" s="60">
        <v>6.3178997408335498</v>
      </c>
      <c r="P14" s="60">
        <v>5.5286651318244502</v>
      </c>
      <c r="Q14" s="60">
        <v>6.3758294769889101</v>
      </c>
      <c r="R14" s="60">
        <v>5.42360379471865</v>
      </c>
      <c r="S14" s="60">
        <v>4.5100244784904104</v>
      </c>
      <c r="T14" s="60">
        <v>3.4239718747835299</v>
      </c>
      <c r="U14" s="60">
        <v>2.4154846604701299</v>
      </c>
      <c r="V14" s="60">
        <v>2.6198541198451002</v>
      </c>
      <c r="W14" s="60">
        <v>2.3717574156317398</v>
      </c>
      <c r="X14" s="60">
        <f>IFERROR(IF(OR(INDEX('22. CB Out'!$A$4:$ZZ$41,MATCH($A14,'22. CB Out'!$A$4:$A$41,0),MATCH('24. CB GDP'!X$3,'22. CB Out'!$A$3:$ZZ$3,0))="",INDEX('27. Curr GDP'!$A$4:$ZZ$48,MATCH($A14,'27. Curr GDP'!$A$4:$A$48,0),MATCH('24. CB GDP'!X$3,'27. Curr GDP'!$A$3:$ZZ$3,0))=""),"n/a",IFERROR(INDEX('22. CB Out'!$A$4:$ZZ$41,MATCH($A14,'22. CB Out'!$A$4:$A$41,0),MATCH('24. CB GDP'!X$3,'22. CB Out'!$A$3:$ZZ$3,0))/INDEX('27. Curr GDP'!$A$4:$ZZ$48,MATCH($A14,'27. Curr GDP'!$A$4:$A$48,0),MATCH('24. CB GDP'!X$3,'27. Curr GDP'!$A$3:$ZZ$3,0))*100,"n/a")),"n/a")</f>
        <v>2.4198573573573574</v>
      </c>
    </row>
    <row r="15" spans="1:24" ht="15" customHeight="1" x14ac:dyDescent="0.25">
      <c r="A15" s="7" t="s">
        <v>45</v>
      </c>
      <c r="B15" s="60">
        <v>0</v>
      </c>
      <c r="C15" s="60">
        <v>0</v>
      </c>
      <c r="D15" s="60">
        <v>0</v>
      </c>
      <c r="E15" s="60">
        <v>0</v>
      </c>
      <c r="F15" s="60">
        <v>0</v>
      </c>
      <c r="G15" s="60">
        <v>0.39689823419365</v>
      </c>
      <c r="H15" s="60">
        <v>0.88761753878999605</v>
      </c>
      <c r="I15" s="60">
        <v>1.6710323485796399</v>
      </c>
      <c r="J15" s="60">
        <v>3.07917643110035</v>
      </c>
      <c r="K15" s="60">
        <v>7.16619580391942</v>
      </c>
      <c r="L15" s="60">
        <v>7.5708683663749001</v>
      </c>
      <c r="M15" s="60">
        <v>7.5251062181425503</v>
      </c>
      <c r="N15" s="60">
        <v>7.3781756783288204</v>
      </c>
      <c r="O15" s="60">
        <v>8.1954557240332306</v>
      </c>
      <c r="P15" s="60">
        <v>8.0581354477572393</v>
      </c>
      <c r="Q15" s="60">
        <v>9.2193397742971701</v>
      </c>
      <c r="R15" s="60">
        <v>9.6139706377560099</v>
      </c>
      <c r="S15" s="60">
        <v>10.32626295337</v>
      </c>
      <c r="T15" s="60">
        <v>9.4680383932648908</v>
      </c>
      <c r="U15" s="60">
        <v>8.2965253816677809</v>
      </c>
      <c r="V15" s="60">
        <v>7.5666465072287199</v>
      </c>
      <c r="W15" s="60">
        <v>7.3385799789579496</v>
      </c>
      <c r="X15" s="60">
        <f>IFERROR(IF(OR(INDEX('22. CB Out'!$A$4:$ZZ$41,MATCH($A15,'22. CB Out'!$A$4:$A$41,0),MATCH('24. CB GDP'!X$3,'22. CB Out'!$A$3:$ZZ$3,0))="",INDEX('27. Curr GDP'!$A$4:$ZZ$48,MATCH($A15,'27. Curr GDP'!$A$4:$A$48,0),MATCH('24. CB GDP'!X$3,'27. Curr GDP'!$A$3:$ZZ$3,0))=""),"n/a",IFERROR(INDEX('22. CB Out'!$A$4:$ZZ$41,MATCH($A15,'22. CB Out'!$A$4:$A$41,0),MATCH('24. CB GDP'!X$3,'22. CB Out'!$A$3:$ZZ$3,0))/INDEX('27. Curr GDP'!$A$4:$ZZ$48,MATCH($A15,'27. Curr GDP'!$A$4:$A$48,0),MATCH('24. CB GDP'!X$3,'27. Curr GDP'!$A$3:$ZZ$3,0))*100,"n/a")),"n/a")</f>
        <v>7.3412189988102865</v>
      </c>
    </row>
    <row r="16" spans="1:24" ht="15" customHeight="1" x14ac:dyDescent="0.25">
      <c r="A16" s="7" t="s">
        <v>46</v>
      </c>
      <c r="B16" s="60">
        <v>0.33334603222979903</v>
      </c>
      <c r="C16" s="60">
        <v>0.46059365404298902</v>
      </c>
      <c r="D16" s="60">
        <v>0.43503795706175402</v>
      </c>
      <c r="E16" s="60">
        <v>0.36283843322908899</v>
      </c>
      <c r="F16" s="60">
        <v>0.394884057653072</v>
      </c>
      <c r="G16" s="60">
        <v>0.36687524203575</v>
      </c>
      <c r="H16" s="60">
        <v>0.44921255681217598</v>
      </c>
      <c r="I16" s="60">
        <v>0.35121951219512199</v>
      </c>
      <c r="J16" s="60">
        <v>0.18814197091426799</v>
      </c>
      <c r="K16" s="60">
        <v>0</v>
      </c>
      <c r="L16" s="60">
        <v>0</v>
      </c>
      <c r="M16" s="60">
        <v>0</v>
      </c>
      <c r="N16" s="60">
        <v>0</v>
      </c>
      <c r="O16" s="60">
        <v>0</v>
      </c>
      <c r="P16" s="60">
        <v>0</v>
      </c>
      <c r="Q16" s="60">
        <v>0</v>
      </c>
      <c r="R16" s="60">
        <v>0</v>
      </c>
      <c r="S16" s="60">
        <v>0</v>
      </c>
      <c r="T16" s="60">
        <v>0</v>
      </c>
      <c r="U16" s="60">
        <v>0</v>
      </c>
      <c r="V16" s="60">
        <v>0</v>
      </c>
      <c r="W16" s="60">
        <v>0</v>
      </c>
      <c r="X16" s="60">
        <f>IFERROR(IF(OR(INDEX('22. CB Out'!$A$4:$ZZ$41,MATCH($A16,'22. CB Out'!$A$4:$A$41,0),MATCH('24. CB GDP'!X$3,'22. CB Out'!$A$3:$ZZ$3,0))="",INDEX('27. Curr GDP'!$A$4:$ZZ$48,MATCH($A16,'27. Curr GDP'!$A$4:$A$48,0),MATCH('24. CB GDP'!X$3,'27. Curr GDP'!$A$3:$ZZ$3,0))=""),"n/a",IFERROR(INDEX('22. CB Out'!$A$4:$ZZ$41,MATCH($A16,'22. CB Out'!$A$4:$A$41,0),MATCH('24. CB GDP'!X$3,'22. CB Out'!$A$3:$ZZ$3,0))/INDEX('27. Curr GDP'!$A$4:$ZZ$48,MATCH($A16,'27. Curr GDP'!$A$4:$A$48,0),MATCH('24. CB GDP'!X$3,'27. Curr GDP'!$A$3:$ZZ$3,0))*100,"n/a")),"n/a")</f>
        <v>0</v>
      </c>
    </row>
    <row r="17" spans="1:24" ht="15" customHeight="1" x14ac:dyDescent="0.25">
      <c r="A17" s="7" t="s">
        <v>48</v>
      </c>
      <c r="B17" s="60">
        <v>0</v>
      </c>
      <c r="C17" s="60">
        <v>0</v>
      </c>
      <c r="D17" s="60">
        <v>0</v>
      </c>
      <c r="E17" s="60">
        <v>0.43891733723482101</v>
      </c>
      <c r="F17" s="60">
        <v>0.39849210587138301</v>
      </c>
      <c r="G17" s="60">
        <v>0.37491002159481701</v>
      </c>
      <c r="H17" s="60">
        <v>0</v>
      </c>
      <c r="I17" s="60">
        <v>0</v>
      </c>
      <c r="J17" s="60">
        <v>0</v>
      </c>
      <c r="K17" s="60">
        <v>0</v>
      </c>
      <c r="L17" s="60">
        <v>0</v>
      </c>
      <c r="M17" s="60">
        <v>0</v>
      </c>
      <c r="N17" s="60">
        <v>0</v>
      </c>
      <c r="O17" s="60">
        <v>0</v>
      </c>
      <c r="P17" s="60">
        <v>0</v>
      </c>
      <c r="Q17" s="60">
        <v>0</v>
      </c>
      <c r="R17" s="60">
        <v>0</v>
      </c>
      <c r="S17" s="60">
        <v>0</v>
      </c>
      <c r="T17" s="60">
        <v>0</v>
      </c>
      <c r="U17" s="60">
        <v>0</v>
      </c>
      <c r="V17" s="60">
        <v>0</v>
      </c>
      <c r="W17" s="60">
        <v>0</v>
      </c>
      <c r="X17" s="60">
        <f>IFERROR(IF(OR(INDEX('22. CB Out'!$A$4:$ZZ$41,MATCH($A17,'22. CB Out'!$A$4:$A$41,0),MATCH('24. CB GDP'!X$3,'22. CB Out'!$A$3:$ZZ$3,0))="",INDEX('27. Curr GDP'!$A$4:$ZZ$48,MATCH($A17,'27. Curr GDP'!$A$4:$A$48,0),MATCH('24. CB GDP'!X$3,'27. Curr GDP'!$A$3:$ZZ$3,0))=""),"n/a",IFERROR(INDEX('22. CB Out'!$A$4:$ZZ$41,MATCH($A17,'22. CB Out'!$A$4:$A$41,0),MATCH('24. CB GDP'!X$3,'22. CB Out'!$A$3:$ZZ$3,0))/INDEX('27. Curr GDP'!$A$4:$ZZ$48,MATCH($A17,'27. Curr GDP'!$A$4:$A$48,0),MATCH('24. CB GDP'!X$3,'27. Curr GDP'!$A$3:$ZZ$3,0))*100,"n/a")),"n/a")</f>
        <v>0</v>
      </c>
    </row>
    <row r="18" spans="1:24" ht="15" customHeight="1" x14ac:dyDescent="0.25">
      <c r="A18" s="7" t="s">
        <v>50</v>
      </c>
      <c r="B18" s="60">
        <v>0</v>
      </c>
      <c r="C18" s="60">
        <v>0</v>
      </c>
      <c r="D18" s="60">
        <v>0.36305349774816098</v>
      </c>
      <c r="E18" s="60">
        <v>1.27906985011056</v>
      </c>
      <c r="F18" s="60">
        <v>2.4376272094198401</v>
      </c>
      <c r="G18" s="60">
        <v>3.1727320026985901</v>
      </c>
      <c r="H18" s="60">
        <v>4.4273417674139601</v>
      </c>
      <c r="I18" s="60">
        <v>6.2861654280719197</v>
      </c>
      <c r="J18" s="60">
        <v>7.9910069581658396</v>
      </c>
      <c r="K18" s="60">
        <v>9.1615572109366905</v>
      </c>
      <c r="L18" s="60">
        <v>9.2382760039394807</v>
      </c>
      <c r="M18" s="60">
        <v>8.7631782714872806</v>
      </c>
      <c r="N18" s="60">
        <v>8.85511472330756</v>
      </c>
      <c r="O18" s="60">
        <v>9.54398759324663</v>
      </c>
      <c r="P18" s="60">
        <v>9.8733854820049203</v>
      </c>
      <c r="Q18" s="60">
        <v>12.247903765968699</v>
      </c>
      <c r="R18" s="60">
        <v>14.632369775921299</v>
      </c>
      <c r="S18" s="60">
        <v>19.397233072604699</v>
      </c>
      <c r="T18" s="60">
        <v>20.1062418246477</v>
      </c>
      <c r="U18" s="60">
        <v>20.552140341446702</v>
      </c>
      <c r="V18" s="60">
        <v>20.506700751494002</v>
      </c>
      <c r="W18" s="60">
        <v>19.688520250894001</v>
      </c>
      <c r="X18" s="60">
        <f>IFERROR(IF(OR(INDEX('22. CB Out'!$A$4:$ZZ$41,MATCH($A18,'22. CB Out'!$A$4:$A$41,0),MATCH('24. CB GDP'!X$3,'22. CB Out'!$A$3:$ZZ$3,0))="",INDEX('27. Curr GDP'!$A$4:$ZZ$48,MATCH($A18,'27. Curr GDP'!$A$4:$A$48,0),MATCH('24. CB GDP'!X$3,'27. Curr GDP'!$A$3:$ZZ$3,0))=""),"n/a",IFERROR(INDEX('22. CB Out'!$A$4:$ZZ$41,MATCH($A18,'22. CB Out'!$A$4:$A$41,0),MATCH('24. CB GDP'!X$3,'22. CB Out'!$A$3:$ZZ$3,0))/INDEX('27. Curr GDP'!$A$4:$ZZ$48,MATCH($A18,'27. Curr GDP'!$A$4:$A$48,0),MATCH('24. CB GDP'!X$3,'27. Curr GDP'!$A$3:$ZZ$3,0))*100,"n/a")),"n/a")</f>
        <v>20.296060169840725</v>
      </c>
    </row>
    <row r="19" spans="1:24" ht="15" customHeight="1" x14ac:dyDescent="0.25">
      <c r="A19" s="7" t="s">
        <v>51</v>
      </c>
      <c r="B19" s="60">
        <v>8.3094393673192907E-2</v>
      </c>
      <c r="C19" s="60">
        <v>0.10673083453809799</v>
      </c>
      <c r="D19" s="60">
        <v>0.22662953949527401</v>
      </c>
      <c r="E19" s="60">
        <v>0.165091873747959</v>
      </c>
      <c r="F19" s="60">
        <v>0.21539068397056799</v>
      </c>
      <c r="G19" s="60">
        <v>0.15326172923487999</v>
      </c>
      <c r="H19" s="60">
        <v>0.18394843758404</v>
      </c>
      <c r="I19" s="60">
        <v>0.141000733011064</v>
      </c>
      <c r="J19" s="60">
        <v>0.13876164902859001</v>
      </c>
      <c r="K19" s="60">
        <v>0.16937880689888099</v>
      </c>
      <c r="L19" s="60">
        <v>0.18008685462823201</v>
      </c>
      <c r="M19" s="60">
        <v>0.215664900757468</v>
      </c>
      <c r="N19" s="60">
        <v>0.28573698537723602</v>
      </c>
      <c r="O19" s="60">
        <v>0.51886737230731195</v>
      </c>
      <c r="P19" s="60">
        <v>0.84697789984566596</v>
      </c>
      <c r="Q19" s="60">
        <v>0.98929138251502702</v>
      </c>
      <c r="R19" s="60">
        <v>1.1451558635339201</v>
      </c>
      <c r="S19" s="60">
        <v>1.0971286519378001</v>
      </c>
      <c r="T19" s="60">
        <v>0.87050436355666005</v>
      </c>
      <c r="U19" s="60">
        <v>0.68083397869650397</v>
      </c>
      <c r="V19" s="60">
        <v>0.56579285780517596</v>
      </c>
      <c r="W19" s="60">
        <v>0.44987058874775199</v>
      </c>
      <c r="X19" s="60">
        <f>IFERROR(IF(OR(INDEX('22. CB Out'!$A$4:$ZZ$41,MATCH($A19,'22. CB Out'!$A$4:$A$41,0),MATCH('24. CB GDP'!X$3,'22. CB Out'!$A$3:$ZZ$3,0))="",INDEX('27. Curr GDP'!$A$4:$ZZ$48,MATCH($A19,'27. Curr GDP'!$A$4:$A$48,0),MATCH('24. CB GDP'!X$3,'27. Curr GDP'!$A$3:$ZZ$3,0))=""),"n/a",IFERROR(INDEX('22. CB Out'!$A$4:$ZZ$41,MATCH($A19,'22. CB Out'!$A$4:$A$41,0),MATCH('24. CB GDP'!X$3,'22. CB Out'!$A$3:$ZZ$3,0))/INDEX('27. Curr GDP'!$A$4:$ZZ$48,MATCH($A19,'27. Curr GDP'!$A$4:$A$48,0),MATCH('24. CB GDP'!X$3,'27. Curr GDP'!$A$3:$ZZ$3,0))*100,"n/a")),"n/a")</f>
        <v>0.53228834053429208</v>
      </c>
    </row>
    <row r="20" spans="1:24" ht="15" customHeight="1" x14ac:dyDescent="0.25">
      <c r="A20" s="7" t="s">
        <v>52</v>
      </c>
      <c r="B20" s="60">
        <v>0</v>
      </c>
      <c r="C20" s="60">
        <v>0</v>
      </c>
      <c r="D20" s="60">
        <v>0</v>
      </c>
      <c r="E20" s="60">
        <v>1.2029315441731501</v>
      </c>
      <c r="F20" s="60">
        <v>4.47335759393766</v>
      </c>
      <c r="G20" s="60">
        <v>8.5258298586063397</v>
      </c>
      <c r="H20" s="60">
        <v>11.555361984398299</v>
      </c>
      <c r="I20" s="60">
        <v>15.416667594599</v>
      </c>
      <c r="J20" s="60">
        <v>18.880589132531</v>
      </c>
      <c r="K20" s="60">
        <v>20.3932841975667</v>
      </c>
      <c r="L20" s="60">
        <v>21.1247076847459</v>
      </c>
      <c r="M20" s="60">
        <v>19.480080460573799</v>
      </c>
      <c r="N20" s="60">
        <v>19.175553047856301</v>
      </c>
      <c r="O20" s="60">
        <v>17.679251090408201</v>
      </c>
      <c r="P20" s="60">
        <v>18.132435676549601</v>
      </c>
      <c r="Q20" s="60">
        <v>17.4453088713989</v>
      </c>
      <c r="R20" s="60">
        <v>17.0729181535499</v>
      </c>
      <c r="S20" s="60">
        <v>19.166605026998202</v>
      </c>
      <c r="T20" s="60">
        <v>18.056632984617099</v>
      </c>
      <c r="U20" s="60">
        <v>14.813848926800601</v>
      </c>
      <c r="V20" s="60">
        <v>14.6965947654076</v>
      </c>
      <c r="W20" s="60">
        <v>13.8614597391978</v>
      </c>
      <c r="X20" s="60">
        <f>IFERROR(IF(OR(INDEX('22. CB Out'!$A$4:$ZZ$41,MATCH($A20,'22. CB Out'!$A$4:$A$41,0),MATCH('24. CB GDP'!X$3,'22. CB Out'!$A$3:$ZZ$3,0))="",INDEX('27. Curr GDP'!$A$4:$ZZ$48,MATCH($A20,'27. Curr GDP'!$A$4:$A$48,0),MATCH('24. CB GDP'!X$3,'27. Curr GDP'!$A$3:$ZZ$3,0))=""),"n/a",IFERROR(INDEX('22. CB Out'!$A$4:$ZZ$41,MATCH($A20,'22. CB Out'!$A$4:$A$41,0),MATCH('24. CB GDP'!X$3,'22. CB Out'!$A$3:$ZZ$3,0))/INDEX('27. Curr GDP'!$A$4:$ZZ$48,MATCH($A20,'27. Curr GDP'!$A$4:$A$48,0),MATCH('24. CB GDP'!X$3,'27. Curr GDP'!$A$3:$ZZ$3,0))*100,"n/a")),"n/a")</f>
        <v>14.092654294327566</v>
      </c>
    </row>
    <row r="21" spans="1:24" ht="15" customHeight="1" x14ac:dyDescent="0.25">
      <c r="A21" s="7" t="s">
        <v>53</v>
      </c>
      <c r="B21" s="60" t="str">
        <f>IFERROR(IF(OR(INDEX('22. CB Out'!$A$4:$ZZ$41,MATCH($A21,'22. CB Out'!$A$4:$A$41,0),MATCH('24. CB GDP'!B$3,'22. CB Out'!$A$3:$ZZ$3,0))="",INDEX('27. Curr GDP'!$A$4:$ZZ$48,MATCH($A21,'27. Curr GDP'!$A$4:$A$48,0),MATCH('24. CB GDP'!B$3,'27. Curr GDP'!$A$3:$ZZ$3,0))=""),"n/a",IFERROR(INDEX('22. CB Out'!$A$4:$ZZ$41,MATCH($A21,'22. CB Out'!$A$4:$A$41,0),MATCH('24. CB GDP'!B$3,'22. CB Out'!$A$3:$ZZ$3,0))/INDEX('27. Curr GDP'!$A$4:$ZZ$48,MATCH($A21,'27. Curr GDP'!$A$4:$A$48,0),MATCH('24. CB GDP'!B$3,'27. Curr GDP'!$A$3:$ZZ$3,0))*100,"n/a")),"n/a")</f>
        <v>n/a</v>
      </c>
      <c r="C21" s="60" t="str">
        <f>IFERROR(IF(OR(INDEX('22. CB Out'!$A$4:$ZZ$41,MATCH($A21,'22. CB Out'!$A$4:$A$41,0),MATCH('24. CB GDP'!C$3,'22. CB Out'!$A$3:$ZZ$3,0))="",INDEX('27. Curr GDP'!$A$4:$ZZ$48,MATCH($A21,'27. Curr GDP'!$A$4:$A$48,0),MATCH('24. CB GDP'!C$3,'27. Curr GDP'!$A$3:$ZZ$3,0))=""),"n/a",IFERROR(INDEX('22. CB Out'!$A$4:$ZZ$41,MATCH($A21,'22. CB Out'!$A$4:$A$41,0),MATCH('24. CB GDP'!C$3,'22. CB Out'!$A$3:$ZZ$3,0))/INDEX('27. Curr GDP'!$A$4:$ZZ$48,MATCH($A21,'27. Curr GDP'!$A$4:$A$48,0),MATCH('24. CB GDP'!C$3,'27. Curr GDP'!$A$3:$ZZ$3,0))*100,"n/a")),"n/a")</f>
        <v>n/a</v>
      </c>
      <c r="D21" s="60" t="str">
        <f>IFERROR(IF(OR(INDEX('22. CB Out'!$A$4:$ZZ$41,MATCH($A21,'22. CB Out'!$A$4:$A$41,0),MATCH('24. CB GDP'!D$3,'22. CB Out'!$A$3:$ZZ$3,0))="",INDEX('27. Curr GDP'!$A$4:$ZZ$48,MATCH($A21,'27. Curr GDP'!$A$4:$A$48,0),MATCH('24. CB GDP'!D$3,'27. Curr GDP'!$A$3:$ZZ$3,0))=""),"n/a",IFERROR(INDEX('22. CB Out'!$A$4:$ZZ$41,MATCH($A21,'22. CB Out'!$A$4:$A$41,0),MATCH('24. CB GDP'!D$3,'22. CB Out'!$A$3:$ZZ$3,0))/INDEX('27. Curr GDP'!$A$4:$ZZ$48,MATCH($A21,'27. Curr GDP'!$A$4:$A$48,0),MATCH('24. CB GDP'!D$3,'27. Curr GDP'!$A$3:$ZZ$3,0))*100,"n/a")),"n/a")</f>
        <v>n/a</v>
      </c>
      <c r="E21" s="60" t="str">
        <f>IFERROR(IF(OR(INDEX('22. CB Out'!$A$4:$ZZ$41,MATCH($A21,'22. CB Out'!$A$4:$A$41,0),MATCH('24. CB GDP'!E$3,'22. CB Out'!$A$3:$ZZ$3,0))="",INDEX('27. Curr GDP'!$A$4:$ZZ$48,MATCH($A21,'27. Curr GDP'!$A$4:$A$48,0),MATCH('24. CB GDP'!E$3,'27. Curr GDP'!$A$3:$ZZ$3,0))=""),"n/a",IFERROR(INDEX('22. CB Out'!$A$4:$ZZ$41,MATCH($A21,'22. CB Out'!$A$4:$A$41,0),MATCH('24. CB GDP'!E$3,'22. CB Out'!$A$3:$ZZ$3,0))/INDEX('27. Curr GDP'!$A$4:$ZZ$48,MATCH($A21,'27. Curr GDP'!$A$4:$A$48,0),MATCH('24. CB GDP'!E$3,'27. Curr GDP'!$A$3:$ZZ$3,0))*100,"n/a")),"n/a")</f>
        <v>n/a</v>
      </c>
      <c r="F21" s="60" t="str">
        <f>IFERROR(IF(OR(INDEX('22. CB Out'!$A$4:$ZZ$41,MATCH($A21,'22. CB Out'!$A$4:$A$41,0),MATCH('24. CB GDP'!F$3,'22. CB Out'!$A$3:$ZZ$3,0))="",INDEX('27. Curr GDP'!$A$4:$ZZ$48,MATCH($A21,'27. Curr GDP'!$A$4:$A$48,0),MATCH('24. CB GDP'!F$3,'27. Curr GDP'!$A$3:$ZZ$3,0))=""),"n/a",IFERROR(INDEX('22. CB Out'!$A$4:$ZZ$41,MATCH($A21,'22. CB Out'!$A$4:$A$41,0),MATCH('24. CB GDP'!F$3,'22. CB Out'!$A$3:$ZZ$3,0))/INDEX('27. Curr GDP'!$A$4:$ZZ$48,MATCH($A21,'27. Curr GDP'!$A$4:$A$48,0),MATCH('24. CB GDP'!F$3,'27. Curr GDP'!$A$3:$ZZ$3,0))*100,"n/a")),"n/a")</f>
        <v>n/a</v>
      </c>
      <c r="G21" s="60" t="str">
        <f>IFERROR(IF(OR(INDEX('22. CB Out'!$A$4:$ZZ$41,MATCH($A21,'22. CB Out'!$A$4:$A$41,0),MATCH('24. CB GDP'!G$3,'22. CB Out'!$A$3:$ZZ$3,0))="",INDEX('27. Curr GDP'!$A$4:$ZZ$48,MATCH($A21,'27. Curr GDP'!$A$4:$A$48,0),MATCH('24. CB GDP'!G$3,'27. Curr GDP'!$A$3:$ZZ$3,0))=""),"n/a",IFERROR(INDEX('22. CB Out'!$A$4:$ZZ$41,MATCH($A21,'22. CB Out'!$A$4:$A$41,0),MATCH('24. CB GDP'!G$3,'22. CB Out'!$A$3:$ZZ$3,0))/INDEX('27. Curr GDP'!$A$4:$ZZ$48,MATCH($A21,'27. Curr GDP'!$A$4:$A$48,0),MATCH('24. CB GDP'!G$3,'27. Curr GDP'!$A$3:$ZZ$3,0))*100,"n/a")),"n/a")</f>
        <v>n/a</v>
      </c>
      <c r="H21" s="60" t="str">
        <f>IFERROR(IF(OR(INDEX('22. CB Out'!$A$4:$ZZ$41,MATCH($A21,'22. CB Out'!$A$4:$A$41,0),MATCH('24. CB GDP'!H$3,'22. CB Out'!$A$3:$ZZ$3,0))="",INDEX('27. Curr GDP'!$A$4:$ZZ$48,MATCH($A21,'27. Curr GDP'!$A$4:$A$48,0),MATCH('24. CB GDP'!H$3,'27. Curr GDP'!$A$3:$ZZ$3,0))=""),"n/a",IFERROR(INDEX('22. CB Out'!$A$4:$ZZ$41,MATCH($A21,'22. CB Out'!$A$4:$A$41,0),MATCH('24. CB GDP'!H$3,'22. CB Out'!$A$3:$ZZ$3,0))/INDEX('27. Curr GDP'!$A$4:$ZZ$48,MATCH($A21,'27. Curr GDP'!$A$4:$A$48,0),MATCH('24. CB GDP'!H$3,'27. Curr GDP'!$A$3:$ZZ$3,0))*100,"n/a")),"n/a")</f>
        <v>n/a</v>
      </c>
      <c r="I21" s="60" t="str">
        <f>IFERROR(IF(OR(INDEX('22. CB Out'!$A$4:$ZZ$41,MATCH($A21,'22. CB Out'!$A$4:$A$41,0),MATCH('24. CB GDP'!I$3,'22. CB Out'!$A$3:$ZZ$3,0))="",INDEX('27. Curr GDP'!$A$4:$ZZ$48,MATCH($A21,'27. Curr GDP'!$A$4:$A$48,0),MATCH('24. CB GDP'!I$3,'27. Curr GDP'!$A$3:$ZZ$3,0))=""),"n/a",IFERROR(INDEX('22. CB Out'!$A$4:$ZZ$41,MATCH($A21,'22. CB Out'!$A$4:$A$41,0),MATCH('24. CB GDP'!I$3,'22. CB Out'!$A$3:$ZZ$3,0))/INDEX('27. Curr GDP'!$A$4:$ZZ$48,MATCH($A21,'27. Curr GDP'!$A$4:$A$48,0),MATCH('24. CB GDP'!I$3,'27. Curr GDP'!$A$3:$ZZ$3,0))*100,"n/a")),"n/a")</f>
        <v>n/a</v>
      </c>
      <c r="J21" s="60" t="str">
        <f>IFERROR(IF(OR(INDEX('22. CB Out'!$A$4:$ZZ$41,MATCH($A21,'22. CB Out'!$A$4:$A$41,0),MATCH('24. CB GDP'!J$3,'22. CB Out'!$A$3:$ZZ$3,0))="",INDEX('27. Curr GDP'!$A$4:$ZZ$48,MATCH($A21,'27. Curr GDP'!$A$4:$A$48,0),MATCH('24. CB GDP'!J$3,'27. Curr GDP'!$A$3:$ZZ$3,0))=""),"n/a",IFERROR(INDEX('22. CB Out'!$A$4:$ZZ$41,MATCH($A21,'22. CB Out'!$A$4:$A$41,0),MATCH('24. CB GDP'!J$3,'22. CB Out'!$A$3:$ZZ$3,0))/INDEX('27. Curr GDP'!$A$4:$ZZ$48,MATCH($A21,'27. Curr GDP'!$A$4:$A$48,0),MATCH('24. CB GDP'!J$3,'27. Curr GDP'!$A$3:$ZZ$3,0))*100,"n/a")),"n/a")</f>
        <v>n/a</v>
      </c>
      <c r="K21" s="60" t="str">
        <f>IFERROR(IF(OR(INDEX('22. CB Out'!$A$4:$ZZ$41,MATCH($A21,'22. CB Out'!$A$4:$A$41,0),MATCH('24. CB GDP'!K$3,'22. CB Out'!$A$3:$ZZ$3,0))="",INDEX('27. Curr GDP'!$A$4:$ZZ$48,MATCH($A21,'27. Curr GDP'!$A$4:$A$48,0),MATCH('24. CB GDP'!K$3,'27. Curr GDP'!$A$3:$ZZ$3,0))=""),"n/a",IFERROR(INDEX('22. CB Out'!$A$4:$ZZ$41,MATCH($A21,'22. CB Out'!$A$4:$A$41,0),MATCH('24. CB GDP'!K$3,'22. CB Out'!$A$3:$ZZ$3,0))/INDEX('27. Curr GDP'!$A$4:$ZZ$48,MATCH($A21,'27. Curr GDP'!$A$4:$A$48,0),MATCH('24. CB GDP'!K$3,'27. Curr GDP'!$A$3:$ZZ$3,0))*100,"n/a")),"n/a")</f>
        <v>n/a</v>
      </c>
      <c r="L21" s="60" t="str">
        <f>IFERROR(IF(OR(INDEX('22. CB Out'!$A$4:$ZZ$41,MATCH($A21,'22. CB Out'!$A$4:$A$41,0),MATCH('24. CB GDP'!L$3,'22. CB Out'!$A$3:$ZZ$3,0))="",INDEX('27. Curr GDP'!$A$4:$ZZ$48,MATCH($A21,'27. Curr GDP'!$A$4:$A$48,0),MATCH('24. CB GDP'!L$3,'27. Curr GDP'!$A$3:$ZZ$3,0))=""),"n/a",IFERROR(INDEX('22. CB Out'!$A$4:$ZZ$41,MATCH($A21,'22. CB Out'!$A$4:$A$41,0),MATCH('24. CB GDP'!L$3,'22. CB Out'!$A$3:$ZZ$3,0))/INDEX('27. Curr GDP'!$A$4:$ZZ$48,MATCH($A21,'27. Curr GDP'!$A$4:$A$48,0),MATCH('24. CB GDP'!L$3,'27. Curr GDP'!$A$3:$ZZ$3,0))*100,"n/a")),"n/a")</f>
        <v>n/a</v>
      </c>
      <c r="M21" s="60" t="str">
        <f>IFERROR(IF(OR(INDEX('22. CB Out'!$A$4:$ZZ$41,MATCH($A21,'22. CB Out'!$A$4:$A$41,0),MATCH('24. CB GDP'!M$3,'22. CB Out'!$A$3:$ZZ$3,0))="",INDEX('27. Curr GDP'!$A$4:$ZZ$48,MATCH($A21,'27. Curr GDP'!$A$4:$A$48,0),MATCH('24. CB GDP'!M$3,'27. Curr GDP'!$A$3:$ZZ$3,0))=""),"n/a",IFERROR(INDEX('22. CB Out'!$A$4:$ZZ$41,MATCH($A21,'22. CB Out'!$A$4:$A$41,0),MATCH('24. CB GDP'!M$3,'22. CB Out'!$A$3:$ZZ$3,0))/INDEX('27. Curr GDP'!$A$4:$ZZ$48,MATCH($A21,'27. Curr GDP'!$A$4:$A$48,0),MATCH('24. CB GDP'!M$3,'27. Curr GDP'!$A$3:$ZZ$3,0))*100,"n/a")),"n/a")</f>
        <v>n/a</v>
      </c>
      <c r="N21" s="60" t="str">
        <f>IFERROR(IF(OR(INDEX('22. CB Out'!$A$4:$ZZ$41,MATCH($A21,'22. CB Out'!$A$4:$A$41,0),MATCH('24. CB GDP'!N$3,'22. CB Out'!$A$3:$ZZ$3,0))="",INDEX('27. Curr GDP'!$A$4:$ZZ$48,MATCH($A21,'27. Curr GDP'!$A$4:$A$48,0),MATCH('24. CB GDP'!N$3,'27. Curr GDP'!$A$3:$ZZ$3,0))=""),"n/a",IFERROR(INDEX('22. CB Out'!$A$4:$ZZ$41,MATCH($A21,'22. CB Out'!$A$4:$A$41,0),MATCH('24. CB GDP'!N$3,'22. CB Out'!$A$3:$ZZ$3,0))/INDEX('27. Curr GDP'!$A$4:$ZZ$48,MATCH($A21,'27. Curr GDP'!$A$4:$A$48,0),MATCH('24. CB GDP'!N$3,'27. Curr GDP'!$A$3:$ZZ$3,0))*100,"n/a")),"n/a")</f>
        <v>n/a</v>
      </c>
      <c r="O21" s="60" t="str">
        <f>IFERROR(IF(OR(INDEX('22. CB Out'!$A$4:$ZZ$41,MATCH($A21,'22. CB Out'!$A$4:$A$41,0),MATCH('24. CB GDP'!O$3,'22. CB Out'!$A$3:$ZZ$3,0))="",INDEX('27. Curr GDP'!$A$4:$ZZ$48,MATCH($A21,'27. Curr GDP'!$A$4:$A$48,0),MATCH('24. CB GDP'!O$3,'27. Curr GDP'!$A$3:$ZZ$3,0))=""),"n/a",IFERROR(INDEX('22. CB Out'!$A$4:$ZZ$41,MATCH($A21,'22. CB Out'!$A$4:$A$41,0),MATCH('24. CB GDP'!O$3,'22. CB Out'!$A$3:$ZZ$3,0))/INDEX('27. Curr GDP'!$A$4:$ZZ$48,MATCH($A21,'27. Curr GDP'!$A$4:$A$48,0),MATCH('24. CB GDP'!O$3,'27. Curr GDP'!$A$3:$ZZ$3,0))*100,"n/a")),"n/a")</f>
        <v>n/a</v>
      </c>
      <c r="P21" s="60" t="str">
        <f>IFERROR(IF(OR(INDEX('22. CB Out'!$A$4:$ZZ$41,MATCH($A21,'22. CB Out'!$A$4:$A$41,0),MATCH('24. CB GDP'!P$3,'22. CB Out'!$A$3:$ZZ$3,0))="",INDEX('27. Curr GDP'!$A$4:$ZZ$48,MATCH($A21,'27. Curr GDP'!$A$4:$A$48,0),MATCH('24. CB GDP'!P$3,'27. Curr GDP'!$A$3:$ZZ$3,0))=""),"n/a",IFERROR(INDEX('22. CB Out'!$A$4:$ZZ$41,MATCH($A21,'22. CB Out'!$A$4:$A$41,0),MATCH('24. CB GDP'!P$3,'22. CB Out'!$A$3:$ZZ$3,0))/INDEX('27. Curr GDP'!$A$4:$ZZ$48,MATCH($A21,'27. Curr GDP'!$A$4:$A$48,0),MATCH('24. CB GDP'!P$3,'27. Curr GDP'!$A$3:$ZZ$3,0))*100,"n/a")),"n/a")</f>
        <v>n/a</v>
      </c>
      <c r="Q21" s="60" t="str">
        <f>IFERROR(IF(OR(INDEX('22. CB Out'!$A$4:$ZZ$41,MATCH($A21,'22. CB Out'!$A$4:$A$41,0),MATCH('24. CB GDP'!Q$3,'22. CB Out'!$A$3:$ZZ$3,0))="",INDEX('27. Curr GDP'!$A$4:$ZZ$48,MATCH($A21,'27. Curr GDP'!$A$4:$A$48,0),MATCH('24. CB GDP'!Q$3,'27. Curr GDP'!$A$3:$ZZ$3,0))=""),"n/a",IFERROR(INDEX('22. CB Out'!$A$4:$ZZ$41,MATCH($A21,'22. CB Out'!$A$4:$A$41,0),MATCH('24. CB GDP'!Q$3,'22. CB Out'!$A$3:$ZZ$3,0))/INDEX('27. Curr GDP'!$A$4:$ZZ$48,MATCH($A21,'27. Curr GDP'!$A$4:$A$48,0),MATCH('24. CB GDP'!Q$3,'27. Curr GDP'!$A$3:$ZZ$3,0))*100,"n/a")),"n/a")</f>
        <v>n/a</v>
      </c>
      <c r="R21" s="60">
        <f>IFERROR(IF(OR(INDEX('22. CB Out'!$A$4:$ZZ$41,MATCH($A21,'22. CB Out'!$A$4:$A$41,0),MATCH('24. CB GDP'!R$3,'22. CB Out'!$A$3:$ZZ$3,0))="",INDEX('27. Curr GDP'!$A$4:$ZZ$48,MATCH($A21,'27. Curr GDP'!$A$4:$A$48,0),MATCH('24. CB GDP'!R$3,'27. Curr GDP'!$A$3:$ZZ$3,0))=""),"n/a",IFERROR(INDEX('22. CB Out'!$A$4:$ZZ$41,MATCH($A21,'22. CB Out'!$A$4:$A$41,0),MATCH('24. CB GDP'!R$3,'22. CB Out'!$A$3:$ZZ$3,0))/INDEX('27. Curr GDP'!$A$4:$ZZ$48,MATCH($A21,'27. Curr GDP'!$A$4:$A$48,0),MATCH('24. CB GDP'!R$3,'27. Curr GDP'!$A$3:$ZZ$3,0))*100,"n/a")),"n/a")</f>
        <v>8.9214581588073077E-2</v>
      </c>
      <c r="S21" s="60">
        <v>9.1381241167431905E-4</v>
      </c>
      <c r="T21" s="60">
        <v>8.32798954004514E-4</v>
      </c>
      <c r="U21" s="60">
        <v>7.0379514493957199E-2</v>
      </c>
      <c r="V21" s="60">
        <v>6.1618432784456903E-2</v>
      </c>
      <c r="W21" s="60">
        <v>0</v>
      </c>
      <c r="X21" s="60">
        <f>IFERROR(IF(OR(INDEX('22. CB Out'!$A$4:$ZZ$41,MATCH($A21,'22. CB Out'!$A$4:$A$41,0),MATCH('24. CB GDP'!X$3,'22. CB Out'!$A$3:$ZZ$3,0))="",INDEX('27. Curr GDP'!$A$4:$ZZ$48,MATCH($A21,'27. Curr GDP'!$A$4:$A$48,0),MATCH('24. CB GDP'!X$3,'27. Curr GDP'!$A$3:$ZZ$3,0))=""),"n/a",IFERROR(INDEX('22. CB Out'!$A$4:$ZZ$41,MATCH($A21,'22. CB Out'!$A$4:$A$41,0),MATCH('24. CB GDP'!X$3,'22. CB Out'!$A$3:$ZZ$3,0))/INDEX('27. Curr GDP'!$A$4:$ZZ$48,MATCH($A21,'27. Curr GDP'!$A$4:$A$48,0),MATCH('24. CB GDP'!X$3,'27. Curr GDP'!$A$3:$ZZ$3,0))*100,"n/a")),"n/a")</f>
        <v>0</v>
      </c>
    </row>
    <row r="22" spans="1:24" ht="15" customHeight="1" x14ac:dyDescent="0.25">
      <c r="A22" s="7" t="s">
        <v>54</v>
      </c>
      <c r="B22" s="60">
        <v>1.6917058677052099</v>
      </c>
      <c r="C22" s="60">
        <v>3.0273786945051002</v>
      </c>
      <c r="D22" s="60">
        <v>4.0166230885151997</v>
      </c>
      <c r="E22" s="60">
        <v>4.8547819071751199</v>
      </c>
      <c r="F22" s="60">
        <v>4.8604920229928297</v>
      </c>
      <c r="G22" s="60">
        <v>5.4108470658158101</v>
      </c>
      <c r="H22" s="60">
        <v>5.6290523670148502</v>
      </c>
      <c r="I22" s="60">
        <v>5.0254155530345797</v>
      </c>
      <c r="J22" s="60">
        <v>5.2714267687336296</v>
      </c>
      <c r="K22" s="60">
        <v>5.2276571911775997</v>
      </c>
      <c r="L22" s="60">
        <v>5.4798544274717598</v>
      </c>
      <c r="M22" s="60">
        <v>5.1765806706819504</v>
      </c>
      <c r="N22" s="60">
        <v>5.2548502217476702</v>
      </c>
      <c r="O22" s="60">
        <v>5.1805668875741704</v>
      </c>
      <c r="P22" s="60">
        <v>6.0609003243612003</v>
      </c>
      <c r="Q22" s="60">
        <v>5.4318461366431796</v>
      </c>
      <c r="R22" s="60">
        <v>7.0793637291595797</v>
      </c>
      <c r="S22" s="60">
        <v>7.9675888066047396</v>
      </c>
      <c r="T22" s="60">
        <v>9.1127184740920004</v>
      </c>
      <c r="U22" s="60">
        <v>10.3697090067601</v>
      </c>
      <c r="V22" s="60">
        <v>12.235695302118399</v>
      </c>
      <c r="W22" s="60">
        <v>11.4173291465976</v>
      </c>
      <c r="X22" s="60">
        <f>IFERROR(IF(OR(INDEX('22. CB Out'!$A$4:$ZZ$41,MATCH($A22,'22. CB Out'!$A$4:$A$41,0),MATCH('24. CB GDP'!X$3,'22. CB Out'!$A$3:$ZZ$3,0))="",INDEX('27. Curr GDP'!$A$4:$ZZ$48,MATCH($A22,'27. Curr GDP'!$A$4:$A$48,0),MATCH('24. CB GDP'!X$3,'27. Curr GDP'!$A$3:$ZZ$3,0))=""),"n/a",IFERROR(INDEX('22. CB Out'!$A$4:$ZZ$41,MATCH($A22,'22. CB Out'!$A$4:$A$41,0),MATCH('24. CB GDP'!X$3,'22. CB Out'!$A$3:$ZZ$3,0))/INDEX('27. Curr GDP'!$A$4:$ZZ$48,MATCH($A22,'27. Curr GDP'!$A$4:$A$48,0),MATCH('24. CB GDP'!X$3,'27. Curr GDP'!$A$3:$ZZ$3,0))*100,"n/a")),"n/a")</f>
        <v>12.683329688110012</v>
      </c>
    </row>
    <row r="23" spans="1:24" ht="15" customHeight="1" x14ac:dyDescent="0.25">
      <c r="A23" s="7" t="s">
        <v>56</v>
      </c>
      <c r="B23" s="60">
        <v>7.1186750529126304</v>
      </c>
      <c r="C23" s="60">
        <v>11.0197112761028</v>
      </c>
      <c r="D23" s="60">
        <v>16.197969066928898</v>
      </c>
      <c r="E23" s="60">
        <v>21.3950068886646</v>
      </c>
      <c r="F23" s="60">
        <v>24.8209037515144</v>
      </c>
      <c r="G23" s="60">
        <v>60.490850229728998</v>
      </c>
      <c r="H23" s="60">
        <v>60.857833108998001</v>
      </c>
      <c r="I23" s="60">
        <v>57.644369950463599</v>
      </c>
      <c r="J23" s="60">
        <v>56.989594829675298</v>
      </c>
      <c r="K23" s="60">
        <v>58.0228078522115</v>
      </c>
      <c r="L23" s="60">
        <v>44.636319505251102</v>
      </c>
      <c r="M23" s="60">
        <v>35.221235849456399</v>
      </c>
      <c r="N23" s="60">
        <v>29.3660850068126</v>
      </c>
      <c r="O23" s="60">
        <v>25.0665295669465</v>
      </c>
      <c r="P23" s="60">
        <v>21.5673480284871</v>
      </c>
      <c r="Q23" s="60">
        <v>19.827546932282299</v>
      </c>
      <c r="R23" s="60">
        <v>17.741195379206399</v>
      </c>
      <c r="S23" s="60">
        <v>20.6019352055532</v>
      </c>
      <c r="T23" s="60">
        <v>17.9914657358553</v>
      </c>
      <c r="U23" s="60">
        <v>14.034553472021599</v>
      </c>
      <c r="V23" s="60">
        <v>13.1217261135409</v>
      </c>
      <c r="W23" s="60">
        <v>11.665798640143899</v>
      </c>
      <c r="X23" s="60">
        <f>IFERROR(IF(OR(INDEX('22. CB Out'!$A$4:$ZZ$41,MATCH($A23,'22. CB Out'!$A$4:$A$41,0),MATCH('24. CB GDP'!X$3,'22. CB Out'!$A$3:$ZZ$3,0))="",INDEX('27. Curr GDP'!$A$4:$ZZ$48,MATCH($A23,'27. Curr GDP'!$A$4:$A$48,0),MATCH('24. CB GDP'!X$3,'27. Curr GDP'!$A$3:$ZZ$3,0))=""),"n/a",IFERROR(INDEX('22. CB Out'!$A$4:$ZZ$41,MATCH($A23,'22. CB Out'!$A$4:$A$41,0),MATCH('24. CB GDP'!X$3,'22. CB Out'!$A$3:$ZZ$3,0))/INDEX('27. Curr GDP'!$A$4:$ZZ$48,MATCH($A23,'27. Curr GDP'!$A$4:$A$48,0),MATCH('24. CB GDP'!X$3,'27. Curr GDP'!$A$3:$ZZ$3,0))*100,"n/a")),"n/a")</f>
        <v>10.909001838314897</v>
      </c>
    </row>
    <row r="24" spans="1:24" ht="15.75" customHeight="1" x14ac:dyDescent="0.25">
      <c r="A24" s="10" t="s">
        <v>57</v>
      </c>
      <c r="B24" s="51" t="str">
        <f>IFERROR(IF(OR(INDEX('22. CB Out'!$A$4:$ZZ$41,MATCH($A24,'22. CB Out'!$A$4:$A$41,0),MATCH('24. CB GDP'!B$3,'22. CB Out'!$A$3:$ZZ$3,0))="",INDEX('27. Curr GDP'!$A$4:$ZZ$48,MATCH($A24,'27. Curr GDP'!$A$4:$A$48,0),MATCH('24. CB GDP'!B$3,'27. Curr GDP'!$A$3:$ZZ$3,0))=""),"n/a",IFERROR(INDEX('22. CB Out'!$A$4:$ZZ$41,MATCH($A24,'22. CB Out'!$A$4:$A$41,0),MATCH('24. CB GDP'!B$3,'22. CB Out'!$A$3:$ZZ$3,0))/INDEX('27. Curr GDP'!$A$4:$ZZ$48,MATCH($A24,'27. Curr GDP'!$A$4:$A$48,0),MATCH('24. CB GDP'!B$3,'27. Curr GDP'!$A$3:$ZZ$3,0))*100,"n/a")),"n/a")</f>
        <v>n/a</v>
      </c>
      <c r="C24" s="51">
        <f>IFERROR(IF(OR(INDEX('22. CB Out'!$A$4:$ZZ$41,MATCH($A24,'22. CB Out'!$A$4:$A$41,0),MATCH('24. CB GDP'!C$3,'22. CB Out'!$A$3:$ZZ$3,0))="",INDEX('27. Curr GDP'!$A$4:$ZZ$48,MATCH($A24,'27. Curr GDP'!$A$4:$A$48,0),MATCH('24. CB GDP'!C$3,'27. Curr GDP'!$A$3:$ZZ$3,0))=""),"n/a",IFERROR(INDEX('22. CB Out'!$A$4:$ZZ$41,MATCH($A24,'22. CB Out'!$A$4:$A$41,0),MATCH('24. CB GDP'!C$3,'22. CB Out'!$A$3:$ZZ$3,0))/INDEX('27. Curr GDP'!$A$4:$ZZ$48,MATCH($A24,'27. Curr GDP'!$A$4:$A$48,0),MATCH('24. CB GDP'!C$3,'27. Curr GDP'!$A$3:$ZZ$3,0))*100,"n/a")),"n/a")</f>
        <v>0</v>
      </c>
      <c r="D24" s="51">
        <f>IFERROR(IF(OR(INDEX('22. CB Out'!$A$4:$ZZ$41,MATCH($A24,'22. CB Out'!$A$4:$A$41,0),MATCH('24. CB GDP'!D$3,'22. CB Out'!$A$3:$ZZ$3,0))="",INDEX('27. Curr GDP'!$A$4:$ZZ$48,MATCH($A24,'27. Curr GDP'!$A$4:$A$48,0),MATCH('24. CB GDP'!D$3,'27. Curr GDP'!$A$3:$ZZ$3,0))=""),"n/a",IFERROR(INDEX('22. CB Out'!$A$4:$ZZ$41,MATCH($A24,'22. CB Out'!$A$4:$A$41,0),MATCH('24. CB GDP'!D$3,'22. CB Out'!$A$3:$ZZ$3,0))/INDEX('27. Curr GDP'!$A$4:$ZZ$48,MATCH($A24,'27. Curr GDP'!$A$4:$A$48,0),MATCH('24. CB GDP'!D$3,'27. Curr GDP'!$A$3:$ZZ$3,0))*100,"n/a")),"n/a")</f>
        <v>0</v>
      </c>
      <c r="E24" s="51">
        <v>16.384295318889802</v>
      </c>
      <c r="F24" s="51">
        <v>25.701509745307099</v>
      </c>
      <c r="G24" s="51">
        <v>33.145643691480501</v>
      </c>
      <c r="H24" s="51">
        <v>42.558001978910603</v>
      </c>
      <c r="I24" s="51">
        <v>50.374373162128897</v>
      </c>
      <c r="J24" s="51">
        <v>50.598579740177499</v>
      </c>
      <c r="K24" s="51">
        <v>51.245419425383801</v>
      </c>
      <c r="L24" s="51">
        <v>49.304955917433901</v>
      </c>
      <c r="M24" s="51">
        <v>47.818092449101997</v>
      </c>
      <c r="N24" s="51">
        <v>48.736022614533198</v>
      </c>
      <c r="O24" s="51">
        <v>47.707461281200203</v>
      </c>
      <c r="P24" s="51">
        <v>45.666740621071199</v>
      </c>
      <c r="Q24" s="51">
        <v>46.312185676215599</v>
      </c>
      <c r="R24" s="51">
        <v>49.303003881347401</v>
      </c>
      <c r="S24" s="51">
        <v>51.547105482638102</v>
      </c>
      <c r="T24" s="51">
        <v>44.999037654000503</v>
      </c>
      <c r="U24" s="51">
        <v>40.088608637698101</v>
      </c>
      <c r="V24" s="51">
        <v>42.8955961796024</v>
      </c>
      <c r="W24" s="51">
        <v>39.874315483978997</v>
      </c>
      <c r="X24" s="51">
        <f>IFERROR(IF(OR(INDEX('22. CB Out'!$A$4:$ZZ$41,MATCH($A24,'22. CB Out'!$A$4:$A$41,0),MATCH('24. CB GDP'!X$3,'22. CB Out'!$A$3:$ZZ$3,0))="",INDEX('27. Curr GDP'!$A$4:$ZZ$48,MATCH($A24,'27. Curr GDP'!$A$4:$A$48,0),MATCH('24. CB GDP'!X$3,'27. Curr GDP'!$A$3:$ZZ$3,0))=""),"n/a",IFERROR(INDEX('22. CB Out'!$A$4:$ZZ$41,MATCH($A24,'22. CB Out'!$A$4:$A$41,0),MATCH('24. CB GDP'!X$3,'22. CB Out'!$A$3:$ZZ$3,0))/INDEX('27. Curr GDP'!$A$4:$ZZ$48,MATCH($A24,'27. Curr GDP'!$A$4:$A$48,0),MATCH('24. CB GDP'!X$3,'27. Curr GDP'!$A$3:$ZZ$3,0))*100,"n/a")),"n/a")</f>
        <v>40.77126605300888</v>
      </c>
    </row>
    <row r="25" spans="1:24" ht="15.75" customHeight="1" x14ac:dyDescent="0.25">
      <c r="A25" s="1"/>
      <c r="B25" s="60"/>
      <c r="C25" s="60"/>
      <c r="D25" s="60"/>
      <c r="E25" s="60"/>
      <c r="F25" s="60"/>
      <c r="G25" s="60"/>
      <c r="H25" s="60"/>
      <c r="I25" s="60"/>
      <c r="J25" s="60"/>
      <c r="K25" s="60"/>
      <c r="L25" s="60"/>
      <c r="M25" s="60"/>
      <c r="N25" s="60"/>
      <c r="O25" s="60"/>
      <c r="P25" s="60"/>
      <c r="Q25" s="60"/>
      <c r="R25" s="60"/>
      <c r="S25" s="60"/>
      <c r="T25" s="60"/>
      <c r="U25" s="60"/>
      <c r="V25" s="60"/>
      <c r="W25" s="60"/>
      <c r="X25" s="60"/>
    </row>
    <row r="26" spans="1:24" ht="15" customHeight="1" x14ac:dyDescent="0.25">
      <c r="A26" s="4" t="s">
        <v>60</v>
      </c>
      <c r="B26" s="50">
        <v>0</v>
      </c>
      <c r="C26" s="50">
        <v>0</v>
      </c>
      <c r="D26" s="50">
        <v>0</v>
      </c>
      <c r="E26" s="50">
        <v>3.3436674375478801</v>
      </c>
      <c r="F26" s="50">
        <v>3.0200791033271401</v>
      </c>
      <c r="G26" s="50">
        <v>4.4516426742429003</v>
      </c>
      <c r="H26" s="50">
        <v>7.2724570288031796</v>
      </c>
      <c r="I26" s="50">
        <v>7.7720207253886002</v>
      </c>
      <c r="J26" s="50">
        <v>7.38959055449366</v>
      </c>
      <c r="K26" s="50">
        <v>7.7788134042979502</v>
      </c>
      <c r="L26" s="50">
        <v>6.6183682384260996</v>
      </c>
      <c r="M26" s="50">
        <v>6.8806318008402299</v>
      </c>
      <c r="N26" s="50">
        <v>7.6288516204187298</v>
      </c>
      <c r="O26" s="50">
        <v>10.113681395645701</v>
      </c>
      <c r="P26" s="50">
        <v>11.433681453802199</v>
      </c>
      <c r="Q26" s="50">
        <v>14.043320949310999</v>
      </c>
      <c r="R26" s="50">
        <v>13.854483150908401</v>
      </c>
      <c r="S26" s="50">
        <v>17.578312983094001</v>
      </c>
      <c r="T26" s="50">
        <v>19.8294168143414</v>
      </c>
      <c r="U26" s="50">
        <v>20.9713623631921</v>
      </c>
      <c r="V26" s="50">
        <v>22.159536250163299</v>
      </c>
      <c r="W26" s="50">
        <v>21.658799824939098</v>
      </c>
      <c r="X26" s="50">
        <f>IFERROR(IF(OR(INDEX('22. CB Out'!$A$4:$ZZ$41,MATCH($A26,'22. CB Out'!$A$4:$A$41,0),MATCH('24. CB GDP'!X$3,'22. CB Out'!$A$3:$ZZ$3,0))="",INDEX('27. Curr GDP'!$A$4:$ZZ$48,MATCH($A26,'27. Curr GDP'!$A$4:$A$48,0),MATCH('24. CB GDP'!X$3,'27. Curr GDP'!$A$3:$ZZ$3,0))=""),"n/a",IFERROR(INDEX('22. CB Out'!$A$4:$ZZ$41,MATCH($A26,'22. CB Out'!$A$4:$A$41,0),MATCH('24. CB GDP'!X$3,'22. CB Out'!$A$3:$ZZ$3,0))/INDEX('27. Curr GDP'!$A$4:$ZZ$48,MATCH($A26,'27. Curr GDP'!$A$4:$A$48,0),MATCH('24. CB GDP'!X$3,'27. Curr GDP'!$A$3:$ZZ$3,0))*100,"n/a")),"n/a")</f>
        <v>20.115574922583125</v>
      </c>
    </row>
    <row r="27" spans="1:24" ht="15" customHeight="1" x14ac:dyDescent="0.25">
      <c r="A27" s="7" t="s">
        <v>62</v>
      </c>
      <c r="B27" s="60">
        <v>0</v>
      </c>
      <c r="C27" s="60">
        <v>0</v>
      </c>
      <c r="D27" s="60">
        <v>0</v>
      </c>
      <c r="E27" s="60">
        <v>0</v>
      </c>
      <c r="F27" s="60">
        <v>2.1731604327873102</v>
      </c>
      <c r="G27" s="60">
        <v>6.9154932255664896</v>
      </c>
      <c r="H27" s="60">
        <v>19.2569989177731</v>
      </c>
      <c r="I27" s="60">
        <v>21.744707348865699</v>
      </c>
      <c r="J27" s="60">
        <v>25.632813179524099</v>
      </c>
      <c r="K27" s="60">
        <v>27.045559720924501</v>
      </c>
      <c r="L27" s="60">
        <v>26.741090303094499</v>
      </c>
      <c r="M27" s="60">
        <v>27.318722597555599</v>
      </c>
      <c r="N27" s="60">
        <v>30.979302544270201</v>
      </c>
      <c r="O27" s="60">
        <v>33.901360248349498</v>
      </c>
      <c r="P27" s="60">
        <v>32.084273472728697</v>
      </c>
      <c r="Q27" s="60">
        <v>32.244088899284399</v>
      </c>
      <c r="R27" s="60">
        <v>34.009166743796897</v>
      </c>
      <c r="S27" s="60">
        <v>41.412610136124599</v>
      </c>
      <c r="T27" s="60">
        <v>31.9065753843356</v>
      </c>
      <c r="U27" s="60">
        <v>23.541059891976001</v>
      </c>
      <c r="V27" s="60">
        <v>29.097754437389199</v>
      </c>
      <c r="W27" s="60">
        <v>32.577644180114604</v>
      </c>
      <c r="X27" s="60">
        <f>IFERROR(IF(OR(INDEX('22. CB Out'!$A$4:$ZZ$41,MATCH($A27,'22. CB Out'!$A$4:$A$41,0),MATCH('24. CB GDP'!X$3,'22. CB Out'!$A$3:$ZZ$3,0))="",INDEX('27. Curr GDP'!$A$4:$ZZ$48,MATCH($A27,'27. Curr GDP'!$A$4:$A$48,0),MATCH('24. CB GDP'!X$3,'27. Curr GDP'!$A$3:$ZZ$3,0))=""),"n/a",IFERROR(INDEX('22. CB Out'!$A$4:$ZZ$41,MATCH($A27,'22. CB Out'!$A$4:$A$41,0),MATCH('24. CB GDP'!X$3,'22. CB Out'!$A$3:$ZZ$3,0))/INDEX('27. Curr GDP'!$A$4:$ZZ$48,MATCH($A27,'27. Curr GDP'!$A$4:$A$48,0),MATCH('24. CB GDP'!X$3,'27. Curr GDP'!$A$3:$ZZ$3,0))*100,"n/a")),"n/a")</f>
        <v>31.408277029242175</v>
      </c>
    </row>
    <row r="28" spans="1:24" ht="15" customHeight="1" x14ac:dyDescent="0.25">
      <c r="A28" s="7" t="s">
        <v>63</v>
      </c>
      <c r="B28" s="60" t="str">
        <f>IFERROR(IF(OR(INDEX('22. CB Out'!$A$4:$ZZ$41,MATCH($A28,'22. CB Out'!$A$4:$A$41,0),MATCH('24. CB GDP'!B$3,'22. CB Out'!$A$3:$ZZ$3,0))="",INDEX('27. Curr GDP'!$A$4:$ZZ$48,MATCH($A28,'27. Curr GDP'!$A$4:$A$48,0),MATCH('24. CB GDP'!B$3,'27. Curr GDP'!$A$3:$ZZ$3,0))=""),"n/a",IFERROR(INDEX('22. CB Out'!$A$4:$ZZ$41,MATCH($A28,'22. CB Out'!$A$4:$A$41,0),MATCH('24. CB GDP'!B$3,'22. CB Out'!$A$3:$ZZ$3,0))/INDEX('27. Curr GDP'!$A$4:$ZZ$48,MATCH($A28,'27. Curr GDP'!$A$4:$A$48,0),MATCH('24. CB GDP'!B$3,'27. Curr GDP'!$A$3:$ZZ$3,0))*100,"n/a")),"n/a")</f>
        <v>n/a</v>
      </c>
      <c r="C28" s="60">
        <f>IFERROR(IF(OR(INDEX('22. CB Out'!$A$4:$ZZ$41,MATCH($A28,'22. CB Out'!$A$4:$A$41,0),MATCH('24. CB GDP'!C$3,'22. CB Out'!$A$3:$ZZ$3,0))="",INDEX('27. Curr GDP'!$A$4:$ZZ$48,MATCH($A28,'27. Curr GDP'!$A$4:$A$48,0),MATCH('24. CB GDP'!C$3,'27. Curr GDP'!$A$3:$ZZ$3,0))=""),"n/a",IFERROR(INDEX('22. CB Out'!$A$4:$ZZ$41,MATCH($A28,'22. CB Out'!$A$4:$A$41,0),MATCH('24. CB GDP'!C$3,'22. CB Out'!$A$3:$ZZ$3,0))/INDEX('27. Curr GDP'!$A$4:$ZZ$48,MATCH($A28,'27. Curr GDP'!$A$4:$A$48,0),MATCH('24. CB GDP'!C$3,'27. Curr GDP'!$A$3:$ZZ$3,0))*100,"n/a")),"n/a")</f>
        <v>9.1661528608524048</v>
      </c>
      <c r="D28" s="60">
        <f>IFERROR(IF(OR(INDEX('22. CB Out'!$A$4:$ZZ$41,MATCH($A28,'22. CB Out'!$A$4:$A$41,0),MATCH('24. CB GDP'!D$3,'22. CB Out'!$A$3:$ZZ$3,0))="",INDEX('27. Curr GDP'!$A$4:$ZZ$48,MATCH($A28,'27. Curr GDP'!$A$4:$A$48,0),MATCH('24. CB GDP'!D$3,'27. Curr GDP'!$A$3:$ZZ$3,0))=""),"n/a",IFERROR(INDEX('22. CB Out'!$A$4:$ZZ$41,MATCH($A28,'22. CB Out'!$A$4:$A$41,0),MATCH('24. CB GDP'!D$3,'22. CB Out'!$A$3:$ZZ$3,0))/INDEX('27. Curr GDP'!$A$4:$ZZ$48,MATCH($A28,'27. Curr GDP'!$A$4:$A$48,0),MATCH('24. CB GDP'!D$3,'27. Curr GDP'!$A$3:$ZZ$3,0))*100,"n/a")),"n/a")</f>
        <v>8.5773131987730977</v>
      </c>
      <c r="E28" s="60">
        <f>IFERROR(IF(OR(INDEX('22. CB Out'!$A$4:$ZZ$41,MATCH($A28,'22. CB Out'!$A$4:$A$41,0),MATCH('24. CB GDP'!E$3,'22. CB Out'!$A$3:$ZZ$3,0))="",INDEX('27. Curr GDP'!$A$4:$ZZ$48,MATCH($A28,'27. Curr GDP'!$A$4:$A$48,0),MATCH('24. CB GDP'!E$3,'27. Curr GDP'!$A$3:$ZZ$3,0))=""),"n/a",IFERROR(INDEX('22. CB Out'!$A$4:$ZZ$41,MATCH($A28,'22. CB Out'!$A$4:$A$41,0),MATCH('24. CB GDP'!E$3,'22. CB Out'!$A$3:$ZZ$3,0))/INDEX('27. Curr GDP'!$A$4:$ZZ$48,MATCH($A28,'27. Curr GDP'!$A$4:$A$48,0),MATCH('24. CB GDP'!E$3,'27. Curr GDP'!$A$3:$ZZ$3,0))*100,"n/a")),"n/a")</f>
        <v>8.3091601176144021</v>
      </c>
      <c r="F28" s="60">
        <v>8.0446081605095205</v>
      </c>
      <c r="G28" s="60">
        <v>9.2977906568254305</v>
      </c>
      <c r="H28" s="60">
        <v>11.506411897873001</v>
      </c>
      <c r="I28" s="60">
        <v>14.266547965197599</v>
      </c>
      <c r="J28" s="60">
        <v>13.8179174450511</v>
      </c>
      <c r="K28" s="60">
        <v>15.9176805543432</v>
      </c>
      <c r="L28" s="60">
        <v>16.596820657100999</v>
      </c>
      <c r="M28" s="60">
        <v>18.131133537036899</v>
      </c>
      <c r="N28" s="60">
        <v>17.6275600711474</v>
      </c>
      <c r="O28" s="60">
        <v>18.6986583739655</v>
      </c>
      <c r="P28" s="60">
        <v>17.889915608162902</v>
      </c>
      <c r="Q28" s="60">
        <v>19.176678774331801</v>
      </c>
      <c r="R28" s="60">
        <v>19.6178070360879</v>
      </c>
      <c r="S28" s="60">
        <v>21.3142722369209</v>
      </c>
      <c r="T28" s="60">
        <v>22.241710275807002</v>
      </c>
      <c r="U28" s="60">
        <v>22.429488887724698</v>
      </c>
      <c r="V28" s="60">
        <v>24.576991117866999</v>
      </c>
      <c r="W28" s="60">
        <v>21.924308154232001</v>
      </c>
      <c r="X28" s="60">
        <f>IFERROR(IF(OR(INDEX('22. CB Out'!$A$4:$ZZ$41,MATCH($A28,'22. CB Out'!$A$4:$A$41,0),MATCH('24. CB GDP'!X$3,'22. CB Out'!$A$3:$ZZ$3,0))="",INDEX('27. Curr GDP'!$A$4:$ZZ$48,MATCH($A28,'27. Curr GDP'!$A$4:$A$48,0),MATCH('24. CB GDP'!X$3,'27. Curr GDP'!$A$3:$ZZ$3,0))=""),"n/a",IFERROR(INDEX('22. CB Out'!$A$4:$ZZ$41,MATCH($A28,'22. CB Out'!$A$4:$A$41,0),MATCH('24. CB GDP'!X$3,'22. CB Out'!$A$3:$ZZ$3,0))/INDEX('27. Curr GDP'!$A$4:$ZZ$48,MATCH($A28,'27. Curr GDP'!$A$4:$A$48,0),MATCH('24. CB GDP'!X$3,'27. Curr GDP'!$A$3:$ZZ$3,0))*100,"n/a")),"n/a")</f>
        <v>23.787282603313447</v>
      </c>
    </row>
    <row r="29" spans="1:24" ht="15" customHeight="1" x14ac:dyDescent="0.25">
      <c r="A29" s="7" t="s">
        <v>353</v>
      </c>
      <c r="B29" s="60">
        <v>0</v>
      </c>
      <c r="C29" s="60">
        <v>0</v>
      </c>
      <c r="D29" s="60">
        <v>0</v>
      </c>
      <c r="E29" s="60">
        <v>0</v>
      </c>
      <c r="F29" s="60">
        <v>0</v>
      </c>
      <c r="G29" s="60">
        <v>6.2940335380508099</v>
      </c>
      <c r="H29" s="60">
        <v>6.2945599851757601</v>
      </c>
      <c r="I29" s="60">
        <v>6.6654378753238204</v>
      </c>
      <c r="J29" s="60">
        <v>6.3291777137421699</v>
      </c>
      <c r="K29" s="60">
        <v>6.9658369798594304</v>
      </c>
      <c r="L29" s="60">
        <v>5.4196291963511296</v>
      </c>
      <c r="M29" s="60">
        <v>4.9339056788471396</v>
      </c>
      <c r="N29" s="60">
        <v>4.00310669908359</v>
      </c>
      <c r="O29" s="60">
        <v>3.9484203706921099</v>
      </c>
      <c r="P29" s="60">
        <v>3.74648725715012</v>
      </c>
      <c r="Q29" s="60">
        <v>3.8078894049254401</v>
      </c>
      <c r="R29" s="60">
        <v>4.2333871500501896</v>
      </c>
      <c r="S29" s="60">
        <v>4.0239045371441096</v>
      </c>
      <c r="T29" s="60">
        <v>3.2921849590666499</v>
      </c>
      <c r="U29" s="60">
        <v>2.9370000280984802E-2</v>
      </c>
      <c r="V29" s="60">
        <v>4.1941030320353602E-2</v>
      </c>
      <c r="W29" s="60">
        <v>4.1941030320353602E-2</v>
      </c>
      <c r="X29" s="60" t="str">
        <f>IFERROR(IF(OR(INDEX('22. CB Out'!$A$4:$ZZ$41,MATCH($A29,'22. CB Out'!$A$4:$A$41,0),MATCH('24. CB GDP'!X$3,'22. CB Out'!$A$3:$ZZ$3,0))="",INDEX('27. Curr GDP'!$A$4:$ZZ$48,MATCH($A29,'27. Curr GDP'!$A$4:$A$48,0),MATCH('24. CB GDP'!X$3,'27. Curr GDP'!$A$3:$ZZ$3,0))=""),"n/a",IFERROR(INDEX('22. CB Out'!$A$4:$ZZ$41,MATCH($A29,'22. CB Out'!$A$4:$A$41,0),MATCH('24. CB GDP'!X$3,'22. CB Out'!$A$3:$ZZ$3,0))/INDEX('27. Curr GDP'!$A$4:$ZZ$48,MATCH($A29,'27. Curr GDP'!$A$4:$A$48,0),MATCH('24. CB GDP'!X$3,'27. Curr GDP'!$A$3:$ZZ$3,0))*100,"n/a")),"n/a")</f>
        <v>n/a</v>
      </c>
    </row>
    <row r="30" spans="1:24" ht="15.75" customHeight="1" x14ac:dyDescent="0.25">
      <c r="A30" s="10" t="s">
        <v>354</v>
      </c>
      <c r="B30" s="51">
        <v>0.27495099089660902</v>
      </c>
      <c r="C30" s="51">
        <v>0.80476222331731595</v>
      </c>
      <c r="D30" s="51">
        <v>1.38760658029991</v>
      </c>
      <c r="E30" s="51">
        <v>2.5076876559855901</v>
      </c>
      <c r="F30" s="51">
        <v>3.7447888571872099</v>
      </c>
      <c r="G30" s="51">
        <v>3.9082155041391702</v>
      </c>
      <c r="H30" s="51">
        <v>5.2319454153582097</v>
      </c>
      <c r="I30" s="51">
        <v>4.1490783996029004</v>
      </c>
      <c r="J30" s="51">
        <v>3.3007995363276401</v>
      </c>
      <c r="K30" s="51">
        <v>1.7868816368423399</v>
      </c>
      <c r="L30" s="51">
        <v>0.85641926271881097</v>
      </c>
      <c r="M30" s="51">
        <v>0.69468173263583799</v>
      </c>
      <c r="N30" s="51">
        <v>0.30906862753484898</v>
      </c>
      <c r="O30" s="51">
        <v>0</v>
      </c>
      <c r="P30" s="51">
        <v>0</v>
      </c>
      <c r="Q30" s="51">
        <v>0</v>
      </c>
      <c r="R30" s="51">
        <v>0</v>
      </c>
      <c r="S30" s="51">
        <v>0</v>
      </c>
      <c r="T30" s="51">
        <v>8.8326008370855899E-2</v>
      </c>
      <c r="U30" s="51">
        <v>1.5437897141902901E-3</v>
      </c>
      <c r="V30" s="51">
        <v>2.0241419493854601E-3</v>
      </c>
      <c r="W30" s="51">
        <v>2.0241419493854601E-3</v>
      </c>
      <c r="X30" s="51" t="str">
        <f>IFERROR(IF(OR(INDEX('22. CB Out'!$A$4:$ZZ$41,MATCH($A30,'22. CB Out'!$A$4:$A$41,0),MATCH('24. CB GDP'!X$3,'22. CB Out'!$A$3:$ZZ$3,0))="",INDEX('27. Curr GDP'!$A$4:$ZZ$48,MATCH($A30,'27. Curr GDP'!$A$4:$A$48,0),MATCH('24. CB GDP'!X$3,'27. Curr GDP'!$A$3:$ZZ$3,0))=""),"n/a",IFERROR(INDEX('22. CB Out'!$A$4:$ZZ$41,MATCH($A30,'22. CB Out'!$A$4:$A$41,0),MATCH('24. CB GDP'!X$3,'22. CB Out'!$A$3:$ZZ$3,0))/INDEX('27. Curr GDP'!$A$4:$ZZ$48,MATCH($A30,'27. Curr GDP'!$A$4:$A$48,0),MATCH('24. CB GDP'!X$3,'27. Curr GDP'!$A$3:$ZZ$3,0))*100,"n/a")),"n/a")</f>
        <v>n/a</v>
      </c>
    </row>
    <row r="31" spans="1:24" ht="15.75" customHeight="1" x14ac:dyDescent="0.25">
      <c r="A31" s="1"/>
      <c r="B31" s="60"/>
      <c r="C31" s="60"/>
      <c r="D31" s="60"/>
      <c r="E31" s="60"/>
      <c r="F31" s="60"/>
      <c r="G31" s="60"/>
      <c r="H31" s="60"/>
      <c r="I31" s="60"/>
      <c r="J31" s="60"/>
      <c r="K31" s="60"/>
      <c r="L31" s="60"/>
      <c r="M31" s="60"/>
      <c r="N31" s="60"/>
      <c r="O31" s="60"/>
      <c r="P31" s="60"/>
      <c r="Q31" s="60"/>
      <c r="R31" s="60"/>
      <c r="S31" s="60"/>
      <c r="T31" s="60"/>
      <c r="U31" s="60"/>
      <c r="V31" s="60"/>
      <c r="W31" s="60"/>
      <c r="X31" s="60"/>
    </row>
    <row r="32" spans="1:24" ht="15" customHeight="1" x14ac:dyDescent="0.25">
      <c r="A32" s="4" t="s">
        <v>65</v>
      </c>
      <c r="B32" s="50">
        <v>0</v>
      </c>
      <c r="C32" s="50">
        <v>0</v>
      </c>
      <c r="D32" s="50">
        <v>0</v>
      </c>
      <c r="E32" s="50">
        <v>0</v>
      </c>
      <c r="F32" s="50">
        <v>0</v>
      </c>
      <c r="G32" s="50">
        <v>0</v>
      </c>
      <c r="H32" s="50">
        <v>0</v>
      </c>
      <c r="I32" s="50">
        <v>0</v>
      </c>
      <c r="J32" s="50">
        <v>0.24679721605836999</v>
      </c>
      <c r="K32" s="50">
        <v>2.98764714959679</v>
      </c>
      <c r="L32" s="50">
        <v>4.3668580248971898</v>
      </c>
      <c r="M32" s="50">
        <v>5.8609010815168396</v>
      </c>
      <c r="N32" s="50">
        <v>5.6941948818211596</v>
      </c>
      <c r="O32" s="50">
        <v>6.4941768167356697</v>
      </c>
      <c r="P32" s="50">
        <v>5.4490061802060401</v>
      </c>
      <c r="Q32" s="50">
        <v>5.44440649466911</v>
      </c>
      <c r="R32" s="50">
        <v>5.1980039747828402</v>
      </c>
      <c r="S32" s="50">
        <v>5.3841418058727903</v>
      </c>
      <c r="T32" s="50">
        <v>4.43623316954465</v>
      </c>
      <c r="U32" s="50">
        <v>4.3395647007612697</v>
      </c>
      <c r="V32" s="50">
        <v>5.0607925251155104</v>
      </c>
      <c r="W32" s="50">
        <v>4.7571752481432199</v>
      </c>
      <c r="X32" s="50">
        <f>IFERROR(IF(OR(INDEX('22. CB Out'!$A$4:$ZZ$41,MATCH($A32,'22. CB Out'!$A$4:$A$41,0),MATCH('24. CB GDP'!X$3,'22. CB Out'!$A$3:$ZZ$3,0))="",INDEX('27. Curr GDP'!$A$4:$ZZ$48,MATCH($A32,'27. Curr GDP'!$A$4:$A$48,0),MATCH('24. CB GDP'!X$3,'27. Curr GDP'!$A$3:$ZZ$3,0))=""),"n/a",IFERROR(INDEX('22. CB Out'!$A$4:$ZZ$41,MATCH($A32,'22. CB Out'!$A$4:$A$41,0),MATCH('24. CB GDP'!X$3,'22. CB Out'!$A$3:$ZZ$3,0))/INDEX('27. Curr GDP'!$A$4:$ZZ$48,MATCH($A32,'27. Curr GDP'!$A$4:$A$48,0),MATCH('24. CB GDP'!X$3,'27. Curr GDP'!$A$3:$ZZ$3,0))*100,"n/a")),"n/a")</f>
        <v>4.9347501459561185</v>
      </c>
    </row>
    <row r="33" spans="1:24" ht="15" customHeight="1" x14ac:dyDescent="0.25">
      <c r="A33" s="7" t="s">
        <v>66</v>
      </c>
      <c r="B33" s="60" t="str">
        <f>IFERROR(IF(OR(INDEX('22. CB Out'!$A$4:$ZZ$41,MATCH($A33,'22. CB Out'!$A$4:$A$41,0),MATCH('24. CB GDP'!B$3,'22. CB Out'!$A$3:$ZZ$3,0))="",INDEX('27. Curr GDP'!$A$4:$ZZ$48,MATCH($A33,'27. Curr GDP'!$A$4:$A$48,0),MATCH('24. CB GDP'!B$3,'27. Curr GDP'!$A$3:$ZZ$3,0))=""),"n/a",IFERROR(INDEX('22. CB Out'!$A$4:$ZZ$41,MATCH($A33,'22. CB Out'!$A$4:$A$41,0),MATCH('24. CB GDP'!B$3,'22. CB Out'!$A$3:$ZZ$3,0))/INDEX('27. Curr GDP'!$A$4:$ZZ$48,MATCH($A33,'27. Curr GDP'!$A$4:$A$48,0),MATCH('24. CB GDP'!B$3,'27. Curr GDP'!$A$3:$ZZ$3,0))*100,"n/a")),"n/a")</f>
        <v>n/a</v>
      </c>
      <c r="C33" s="60" t="str">
        <f>IFERROR(IF(OR(INDEX('22. CB Out'!$A$4:$ZZ$41,MATCH($A33,'22. CB Out'!$A$4:$A$41,0),MATCH('24. CB GDP'!C$3,'22. CB Out'!$A$3:$ZZ$3,0))="",INDEX('27. Curr GDP'!$A$4:$ZZ$48,MATCH($A33,'27. Curr GDP'!$A$4:$A$48,0),MATCH('24. CB GDP'!C$3,'27. Curr GDP'!$A$3:$ZZ$3,0))=""),"n/a",IFERROR(INDEX('22. CB Out'!$A$4:$ZZ$41,MATCH($A33,'22. CB Out'!$A$4:$A$41,0),MATCH('24. CB GDP'!C$3,'22. CB Out'!$A$3:$ZZ$3,0))/INDEX('27. Curr GDP'!$A$4:$ZZ$48,MATCH($A33,'27. Curr GDP'!$A$4:$A$48,0),MATCH('24. CB GDP'!C$3,'27. Curr GDP'!$A$3:$ZZ$3,0))*100,"n/a")),"n/a")</f>
        <v>n/a</v>
      </c>
      <c r="D33" s="60" t="str">
        <f>IFERROR(IF(OR(INDEX('22. CB Out'!$A$4:$ZZ$41,MATCH($A33,'22. CB Out'!$A$4:$A$41,0),MATCH('24. CB GDP'!D$3,'22. CB Out'!$A$3:$ZZ$3,0))="",INDEX('27. Curr GDP'!$A$4:$ZZ$48,MATCH($A33,'27. Curr GDP'!$A$4:$A$48,0),MATCH('24. CB GDP'!D$3,'27. Curr GDP'!$A$3:$ZZ$3,0))=""),"n/a",IFERROR(INDEX('22. CB Out'!$A$4:$ZZ$41,MATCH($A33,'22. CB Out'!$A$4:$A$41,0),MATCH('24. CB GDP'!D$3,'22. CB Out'!$A$3:$ZZ$3,0))/INDEX('27. Curr GDP'!$A$4:$ZZ$48,MATCH($A33,'27. Curr GDP'!$A$4:$A$48,0),MATCH('24. CB GDP'!D$3,'27. Curr GDP'!$A$3:$ZZ$3,0))*100,"n/a")),"n/a")</f>
        <v>n/a</v>
      </c>
      <c r="E33" s="60" t="str">
        <f>IFERROR(IF(OR(INDEX('22. CB Out'!$A$4:$ZZ$41,MATCH($A33,'22. CB Out'!$A$4:$A$41,0),MATCH('24. CB GDP'!E$3,'22. CB Out'!$A$3:$ZZ$3,0))="",INDEX('27. Curr GDP'!$A$4:$ZZ$48,MATCH($A33,'27. Curr GDP'!$A$4:$A$48,0),MATCH('24. CB GDP'!E$3,'27. Curr GDP'!$A$3:$ZZ$3,0))=""),"n/a",IFERROR(INDEX('22. CB Out'!$A$4:$ZZ$41,MATCH($A33,'22. CB Out'!$A$4:$A$41,0),MATCH('24. CB GDP'!E$3,'22. CB Out'!$A$3:$ZZ$3,0))/INDEX('27. Curr GDP'!$A$4:$ZZ$48,MATCH($A33,'27. Curr GDP'!$A$4:$A$48,0),MATCH('24. CB GDP'!E$3,'27. Curr GDP'!$A$3:$ZZ$3,0))*100,"n/a")),"n/a")</f>
        <v>n/a</v>
      </c>
      <c r="F33" s="60" t="str">
        <f>IFERROR(IF(OR(INDEX('22. CB Out'!$A$4:$ZZ$41,MATCH($A33,'22. CB Out'!$A$4:$A$41,0),MATCH('24. CB GDP'!F$3,'22. CB Out'!$A$3:$ZZ$3,0))="",INDEX('27. Curr GDP'!$A$4:$ZZ$48,MATCH($A33,'27. Curr GDP'!$A$4:$A$48,0),MATCH('24. CB GDP'!F$3,'27. Curr GDP'!$A$3:$ZZ$3,0))=""),"n/a",IFERROR(INDEX('22. CB Out'!$A$4:$ZZ$41,MATCH($A33,'22. CB Out'!$A$4:$A$41,0),MATCH('24. CB GDP'!F$3,'22. CB Out'!$A$3:$ZZ$3,0))/INDEX('27. Curr GDP'!$A$4:$ZZ$48,MATCH($A33,'27. Curr GDP'!$A$4:$A$48,0),MATCH('24. CB GDP'!F$3,'27. Curr GDP'!$A$3:$ZZ$3,0))*100,"n/a")),"n/a")</f>
        <v>n/a</v>
      </c>
      <c r="G33" s="60" t="str">
        <f>IFERROR(IF(OR(INDEX('22. CB Out'!$A$4:$ZZ$41,MATCH($A33,'22. CB Out'!$A$4:$A$41,0),MATCH('24. CB GDP'!G$3,'22. CB Out'!$A$3:$ZZ$3,0))="",INDEX('27. Curr GDP'!$A$4:$ZZ$48,MATCH($A33,'27. Curr GDP'!$A$4:$A$48,0),MATCH('24. CB GDP'!G$3,'27. Curr GDP'!$A$3:$ZZ$3,0))=""),"n/a",IFERROR(INDEX('22. CB Out'!$A$4:$ZZ$41,MATCH($A33,'22. CB Out'!$A$4:$A$41,0),MATCH('24. CB GDP'!G$3,'22. CB Out'!$A$3:$ZZ$3,0))/INDEX('27. Curr GDP'!$A$4:$ZZ$48,MATCH($A33,'27. Curr GDP'!$A$4:$A$48,0),MATCH('24. CB GDP'!G$3,'27. Curr GDP'!$A$3:$ZZ$3,0))*100,"n/a")),"n/a")</f>
        <v>n/a</v>
      </c>
      <c r="H33" s="60" t="str">
        <f>IFERROR(IF(OR(INDEX('22. CB Out'!$A$4:$ZZ$41,MATCH($A33,'22. CB Out'!$A$4:$A$41,0),MATCH('24. CB GDP'!H$3,'22. CB Out'!$A$3:$ZZ$3,0))="",INDEX('27. Curr GDP'!$A$4:$ZZ$48,MATCH($A33,'27. Curr GDP'!$A$4:$A$48,0),MATCH('24. CB GDP'!H$3,'27. Curr GDP'!$A$3:$ZZ$3,0))=""),"n/a",IFERROR(INDEX('22. CB Out'!$A$4:$ZZ$41,MATCH($A33,'22. CB Out'!$A$4:$A$41,0),MATCH('24. CB GDP'!H$3,'22. CB Out'!$A$3:$ZZ$3,0))/INDEX('27. Curr GDP'!$A$4:$ZZ$48,MATCH($A33,'27. Curr GDP'!$A$4:$A$48,0),MATCH('24. CB GDP'!H$3,'27. Curr GDP'!$A$3:$ZZ$3,0))*100,"n/a")),"n/a")</f>
        <v>n/a</v>
      </c>
      <c r="I33" s="60" t="str">
        <f>IFERROR(IF(OR(INDEX('22. CB Out'!$A$4:$ZZ$41,MATCH($A33,'22. CB Out'!$A$4:$A$41,0),MATCH('24. CB GDP'!I$3,'22. CB Out'!$A$3:$ZZ$3,0))="",INDEX('27. Curr GDP'!$A$4:$ZZ$48,MATCH($A33,'27. Curr GDP'!$A$4:$A$48,0),MATCH('24. CB GDP'!I$3,'27. Curr GDP'!$A$3:$ZZ$3,0))=""),"n/a",IFERROR(INDEX('22. CB Out'!$A$4:$ZZ$41,MATCH($A33,'22. CB Out'!$A$4:$A$41,0),MATCH('24. CB GDP'!I$3,'22. CB Out'!$A$3:$ZZ$3,0))/INDEX('27. Curr GDP'!$A$4:$ZZ$48,MATCH($A33,'27. Curr GDP'!$A$4:$A$48,0),MATCH('24. CB GDP'!I$3,'27. Curr GDP'!$A$3:$ZZ$3,0))*100,"n/a")),"n/a")</f>
        <v>n/a</v>
      </c>
      <c r="J33" s="60" t="str">
        <f>IFERROR(IF(OR(INDEX('22. CB Out'!$A$4:$ZZ$41,MATCH($A33,'22. CB Out'!$A$4:$A$41,0),MATCH('24. CB GDP'!J$3,'22. CB Out'!$A$3:$ZZ$3,0))="",INDEX('27. Curr GDP'!$A$4:$ZZ$48,MATCH($A33,'27. Curr GDP'!$A$4:$A$48,0),MATCH('24. CB GDP'!J$3,'27. Curr GDP'!$A$3:$ZZ$3,0))=""),"n/a",IFERROR(INDEX('22. CB Out'!$A$4:$ZZ$41,MATCH($A33,'22. CB Out'!$A$4:$A$41,0),MATCH('24. CB GDP'!J$3,'22. CB Out'!$A$3:$ZZ$3,0))/INDEX('27. Curr GDP'!$A$4:$ZZ$48,MATCH($A33,'27. Curr GDP'!$A$4:$A$48,0),MATCH('24. CB GDP'!J$3,'27. Curr GDP'!$A$3:$ZZ$3,0))*100,"n/a")),"n/a")</f>
        <v>n/a</v>
      </c>
      <c r="K33" s="60" t="str">
        <f>IFERROR(IF(OR(INDEX('22. CB Out'!$A$4:$ZZ$41,MATCH($A33,'22. CB Out'!$A$4:$A$41,0),MATCH('24. CB GDP'!K$3,'22. CB Out'!$A$3:$ZZ$3,0))="",INDEX('27. Curr GDP'!$A$4:$ZZ$48,MATCH($A33,'27. Curr GDP'!$A$4:$A$48,0),MATCH('24. CB GDP'!K$3,'27. Curr GDP'!$A$3:$ZZ$3,0))=""),"n/a",IFERROR(INDEX('22. CB Out'!$A$4:$ZZ$41,MATCH($A33,'22. CB Out'!$A$4:$A$41,0),MATCH('24. CB GDP'!K$3,'22. CB Out'!$A$3:$ZZ$3,0))/INDEX('27. Curr GDP'!$A$4:$ZZ$48,MATCH($A33,'27. Curr GDP'!$A$4:$A$48,0),MATCH('24. CB GDP'!K$3,'27. Curr GDP'!$A$3:$ZZ$3,0))*100,"n/a")),"n/a")</f>
        <v>n/a</v>
      </c>
      <c r="L33" s="60" t="str">
        <f>IFERROR(IF(OR(INDEX('22. CB Out'!$A$4:$ZZ$41,MATCH($A33,'22. CB Out'!$A$4:$A$41,0),MATCH('24. CB GDP'!L$3,'22. CB Out'!$A$3:$ZZ$3,0))="",INDEX('27. Curr GDP'!$A$4:$ZZ$48,MATCH($A33,'27. Curr GDP'!$A$4:$A$48,0),MATCH('24. CB GDP'!L$3,'27. Curr GDP'!$A$3:$ZZ$3,0))=""),"n/a",IFERROR(INDEX('22. CB Out'!$A$4:$ZZ$41,MATCH($A33,'22. CB Out'!$A$4:$A$41,0),MATCH('24. CB GDP'!L$3,'22. CB Out'!$A$3:$ZZ$3,0))/INDEX('27. Curr GDP'!$A$4:$ZZ$48,MATCH($A33,'27. Curr GDP'!$A$4:$A$48,0),MATCH('24. CB GDP'!L$3,'27. Curr GDP'!$A$3:$ZZ$3,0))*100,"n/a")),"n/a")</f>
        <v>n/a</v>
      </c>
      <c r="M33" s="60" t="str">
        <f>IFERROR(IF(OR(INDEX('22. CB Out'!$A$4:$ZZ$41,MATCH($A33,'22. CB Out'!$A$4:$A$41,0),MATCH('24. CB GDP'!M$3,'22. CB Out'!$A$3:$ZZ$3,0))="",INDEX('27. Curr GDP'!$A$4:$ZZ$48,MATCH($A33,'27. Curr GDP'!$A$4:$A$48,0),MATCH('24. CB GDP'!M$3,'27. Curr GDP'!$A$3:$ZZ$3,0))=""),"n/a",IFERROR(INDEX('22. CB Out'!$A$4:$ZZ$41,MATCH($A33,'22. CB Out'!$A$4:$A$41,0),MATCH('24. CB GDP'!M$3,'22. CB Out'!$A$3:$ZZ$3,0))/INDEX('27. Curr GDP'!$A$4:$ZZ$48,MATCH($A33,'27. Curr GDP'!$A$4:$A$48,0),MATCH('24. CB GDP'!M$3,'27. Curr GDP'!$A$3:$ZZ$3,0))*100,"n/a")),"n/a")</f>
        <v>n/a</v>
      </c>
      <c r="N33" s="60" t="str">
        <f>IFERROR(IF(OR(INDEX('22. CB Out'!$A$4:$ZZ$41,MATCH($A33,'22. CB Out'!$A$4:$A$41,0),MATCH('24. CB GDP'!N$3,'22. CB Out'!$A$3:$ZZ$3,0))="",INDEX('27. Curr GDP'!$A$4:$ZZ$48,MATCH($A33,'27. Curr GDP'!$A$4:$A$48,0),MATCH('24. CB GDP'!N$3,'27. Curr GDP'!$A$3:$ZZ$3,0))=""),"n/a",IFERROR(INDEX('22. CB Out'!$A$4:$ZZ$41,MATCH($A33,'22. CB Out'!$A$4:$A$41,0),MATCH('24. CB GDP'!N$3,'22. CB Out'!$A$3:$ZZ$3,0))/INDEX('27. Curr GDP'!$A$4:$ZZ$48,MATCH($A33,'27. Curr GDP'!$A$4:$A$48,0),MATCH('24. CB GDP'!N$3,'27. Curr GDP'!$A$3:$ZZ$3,0))*100,"n/a")),"n/a")</f>
        <v>n/a</v>
      </c>
      <c r="O33" s="60" t="str">
        <f>IFERROR(IF(OR(INDEX('22. CB Out'!$A$4:$ZZ$41,MATCH($A33,'22. CB Out'!$A$4:$A$41,0),MATCH('24. CB GDP'!O$3,'22. CB Out'!$A$3:$ZZ$3,0))="",INDEX('27. Curr GDP'!$A$4:$ZZ$48,MATCH($A33,'27. Curr GDP'!$A$4:$A$48,0),MATCH('24. CB GDP'!O$3,'27. Curr GDP'!$A$3:$ZZ$3,0))=""),"n/a",IFERROR(INDEX('22. CB Out'!$A$4:$ZZ$41,MATCH($A33,'22. CB Out'!$A$4:$A$41,0),MATCH('24. CB GDP'!O$3,'22. CB Out'!$A$3:$ZZ$3,0))/INDEX('27. Curr GDP'!$A$4:$ZZ$48,MATCH($A33,'27. Curr GDP'!$A$4:$A$48,0),MATCH('24. CB GDP'!O$3,'27. Curr GDP'!$A$3:$ZZ$3,0))*100,"n/a")),"n/a")</f>
        <v>n/a</v>
      </c>
      <c r="P33" s="60" t="str">
        <f>IFERROR(IF(OR(INDEX('22. CB Out'!$A$4:$ZZ$41,MATCH($A33,'22. CB Out'!$A$4:$A$41,0),MATCH('24. CB GDP'!P$3,'22. CB Out'!$A$3:$ZZ$3,0))="",INDEX('27. Curr GDP'!$A$4:$ZZ$48,MATCH($A33,'27. Curr GDP'!$A$4:$A$48,0),MATCH('24. CB GDP'!P$3,'27. Curr GDP'!$A$3:$ZZ$3,0))=""),"n/a",IFERROR(INDEX('22. CB Out'!$A$4:$ZZ$41,MATCH($A33,'22. CB Out'!$A$4:$A$41,0),MATCH('24. CB GDP'!P$3,'22. CB Out'!$A$3:$ZZ$3,0))/INDEX('27. Curr GDP'!$A$4:$ZZ$48,MATCH($A33,'27. Curr GDP'!$A$4:$A$48,0),MATCH('24. CB GDP'!P$3,'27. Curr GDP'!$A$3:$ZZ$3,0))*100,"n/a")),"n/a")</f>
        <v>n/a</v>
      </c>
      <c r="Q33" s="60">
        <v>2.7984568671016799E-2</v>
      </c>
      <c r="R33" s="60">
        <v>0.148618116095524</v>
      </c>
      <c r="S33" s="60">
        <v>0.25225369524827201</v>
      </c>
      <c r="T33" s="60">
        <v>0.55928745513419598</v>
      </c>
      <c r="U33" s="60">
        <v>0.88157694390206498</v>
      </c>
      <c r="V33" s="60">
        <v>1.0567004098658801</v>
      </c>
      <c r="W33" s="60">
        <v>0.89962523358125202</v>
      </c>
      <c r="X33" s="60">
        <f>IFERROR(IF(OR(INDEX('22. CB Out'!$A$4:$ZZ$41,MATCH($A33,'22. CB Out'!$A$4:$A$41,0),MATCH('24. CB GDP'!X$3,'22. CB Out'!$A$3:$ZZ$3,0))="",INDEX('27. Curr GDP'!$A$4:$ZZ$48,MATCH($A33,'27. Curr GDP'!$A$4:$A$48,0),MATCH('24. CB GDP'!X$3,'27. Curr GDP'!$A$3:$ZZ$3,0))=""),"n/a",IFERROR(INDEX('22. CB Out'!$A$4:$ZZ$41,MATCH($A33,'22. CB Out'!$A$4:$A$41,0),MATCH('24. CB GDP'!X$3,'22. CB Out'!$A$3:$ZZ$3,0))/INDEX('27. Curr GDP'!$A$4:$ZZ$48,MATCH($A33,'27. Curr GDP'!$A$4:$A$48,0),MATCH('24. CB GDP'!X$3,'27. Curr GDP'!$A$3:$ZZ$3,0))*100,"n/a")),"n/a")</f>
        <v>0.76919549297706313</v>
      </c>
    </row>
    <row r="34" spans="1:24" ht="15" customHeight="1" x14ac:dyDescent="0.25">
      <c r="A34" s="7" t="s">
        <v>67</v>
      </c>
      <c r="B34" s="60">
        <v>0</v>
      </c>
      <c r="C34" s="60">
        <v>0</v>
      </c>
      <c r="D34" s="60">
        <v>0</v>
      </c>
      <c r="E34" s="60">
        <v>0</v>
      </c>
      <c r="F34" s="60">
        <v>0.18661233092047699</v>
      </c>
      <c r="G34" s="60">
        <v>0.62260807381837502</v>
      </c>
      <c r="H34" s="60">
        <v>0.76354416037583395</v>
      </c>
      <c r="I34" s="60">
        <v>1.4756654387555601</v>
      </c>
      <c r="J34" s="60">
        <v>2.9969509790176798</v>
      </c>
      <c r="K34" s="60">
        <v>3.4517511362097602</v>
      </c>
      <c r="L34" s="60">
        <v>3.62908542531197</v>
      </c>
      <c r="M34" s="60">
        <v>4.7700197590164102</v>
      </c>
      <c r="N34" s="60">
        <v>6.1130145559500804</v>
      </c>
      <c r="O34" s="60">
        <v>7.3042611953413301</v>
      </c>
      <c r="P34" s="60">
        <v>6.3767423924119999</v>
      </c>
      <c r="Q34" s="60">
        <v>7.3581770094100198</v>
      </c>
      <c r="R34" s="60">
        <v>7.2629159287376002</v>
      </c>
      <c r="S34" s="60">
        <v>11.675523710928699</v>
      </c>
      <c r="T34" s="60">
        <v>8.2244124753178198</v>
      </c>
      <c r="U34" s="60">
        <v>8.3094772774131105</v>
      </c>
      <c r="V34" s="60">
        <v>9.9318343800999802</v>
      </c>
      <c r="W34" s="60">
        <v>9.5443112611433492</v>
      </c>
      <c r="X34" s="60">
        <f>IFERROR(IF(OR(INDEX('22. CB Out'!$A$4:$ZZ$41,MATCH($A34,'22. CB Out'!$A$4:$A$41,0),MATCH('24. CB GDP'!X$3,'22. CB Out'!$A$3:$ZZ$3,0))="",INDEX('27. Curr GDP'!$A$4:$ZZ$48,MATCH($A34,'27. Curr GDP'!$A$4:$A$48,0),MATCH('24. CB GDP'!X$3,'27. Curr GDP'!$A$3:$ZZ$3,0))=""),"n/a",IFERROR(INDEX('22. CB Out'!$A$4:$ZZ$41,MATCH($A34,'22. CB Out'!$A$4:$A$41,0),MATCH('24. CB GDP'!X$3,'22. CB Out'!$A$3:$ZZ$3,0))/INDEX('27. Curr GDP'!$A$4:$ZZ$48,MATCH($A34,'27. Curr GDP'!$A$4:$A$48,0),MATCH('24. CB GDP'!X$3,'27. Curr GDP'!$A$3:$ZZ$3,0))*100,"n/a")),"n/a")</f>
        <v>8.8972659111056984</v>
      </c>
    </row>
    <row r="35" spans="1:24" ht="15" customHeight="1" x14ac:dyDescent="0.25">
      <c r="A35" s="7" t="s">
        <v>68</v>
      </c>
      <c r="B35" s="60" t="str">
        <f>IFERROR(IF(OR(INDEX('22. CB Out'!$A$4:$ZZ$41,MATCH($A35,'22. CB Out'!$A$4:$A$41,0),MATCH('24. CB GDP'!B$3,'22. CB Out'!$A$3:$ZZ$3,0))="",INDEX('27. Curr GDP'!$A$4:$ZZ$48,MATCH($A35,'27. Curr GDP'!$A$4:$A$48,0),MATCH('24. CB GDP'!B$3,'27. Curr GDP'!$A$3:$ZZ$3,0))=""),"n/a",IFERROR(INDEX('22. CB Out'!$A$4:$ZZ$41,MATCH($A35,'22. CB Out'!$A$4:$A$41,0),MATCH('24. CB GDP'!B$3,'22. CB Out'!$A$3:$ZZ$3,0))/INDEX('27. Curr GDP'!$A$4:$ZZ$48,MATCH($A35,'27. Curr GDP'!$A$4:$A$48,0),MATCH('24. CB GDP'!B$3,'27. Curr GDP'!$A$3:$ZZ$3,0))*100,"n/a")),"n/a")</f>
        <v>n/a</v>
      </c>
      <c r="C35" s="60" t="str">
        <f>IFERROR(IF(OR(INDEX('22. CB Out'!$A$4:$ZZ$41,MATCH($A35,'22. CB Out'!$A$4:$A$41,0),MATCH('24. CB GDP'!C$3,'22. CB Out'!$A$3:$ZZ$3,0))="",INDEX('27. Curr GDP'!$A$4:$ZZ$48,MATCH($A35,'27. Curr GDP'!$A$4:$A$48,0),MATCH('24. CB GDP'!C$3,'27. Curr GDP'!$A$3:$ZZ$3,0))=""),"n/a",IFERROR(INDEX('22. CB Out'!$A$4:$ZZ$41,MATCH($A35,'22. CB Out'!$A$4:$A$41,0),MATCH('24. CB GDP'!C$3,'22. CB Out'!$A$3:$ZZ$3,0))/INDEX('27. Curr GDP'!$A$4:$ZZ$48,MATCH($A35,'27. Curr GDP'!$A$4:$A$48,0),MATCH('24. CB GDP'!C$3,'27. Curr GDP'!$A$3:$ZZ$3,0))*100,"n/a")),"n/a")</f>
        <v>n/a</v>
      </c>
      <c r="D35" s="60" t="str">
        <f>IFERROR(IF(OR(INDEX('22. CB Out'!$A$4:$ZZ$41,MATCH($A35,'22. CB Out'!$A$4:$A$41,0),MATCH('24. CB GDP'!D$3,'22. CB Out'!$A$3:$ZZ$3,0))="",INDEX('27. Curr GDP'!$A$4:$ZZ$48,MATCH($A35,'27. Curr GDP'!$A$4:$A$48,0),MATCH('24. CB GDP'!D$3,'27. Curr GDP'!$A$3:$ZZ$3,0))=""),"n/a",IFERROR(INDEX('22. CB Out'!$A$4:$ZZ$41,MATCH($A35,'22. CB Out'!$A$4:$A$41,0),MATCH('24. CB GDP'!D$3,'22. CB Out'!$A$3:$ZZ$3,0))/INDEX('27. Curr GDP'!$A$4:$ZZ$48,MATCH($A35,'27. Curr GDP'!$A$4:$A$48,0),MATCH('24. CB GDP'!D$3,'27. Curr GDP'!$A$3:$ZZ$3,0))*100,"n/a")),"n/a")</f>
        <v>n/a</v>
      </c>
      <c r="E35" s="60" t="str">
        <f>IFERROR(IF(OR(INDEX('22. CB Out'!$A$4:$ZZ$41,MATCH($A35,'22. CB Out'!$A$4:$A$41,0),MATCH('24. CB GDP'!E$3,'22. CB Out'!$A$3:$ZZ$3,0))="",INDEX('27. Curr GDP'!$A$4:$ZZ$48,MATCH($A35,'27. Curr GDP'!$A$4:$A$48,0),MATCH('24. CB GDP'!E$3,'27. Curr GDP'!$A$3:$ZZ$3,0))=""),"n/a",IFERROR(INDEX('22. CB Out'!$A$4:$ZZ$41,MATCH($A35,'22. CB Out'!$A$4:$A$41,0),MATCH('24. CB GDP'!E$3,'22. CB Out'!$A$3:$ZZ$3,0))/INDEX('27. Curr GDP'!$A$4:$ZZ$48,MATCH($A35,'27. Curr GDP'!$A$4:$A$48,0),MATCH('24. CB GDP'!E$3,'27. Curr GDP'!$A$3:$ZZ$3,0))*100,"n/a")),"n/a")</f>
        <v>n/a</v>
      </c>
      <c r="F35" s="60" t="str">
        <f>IFERROR(IF(OR(INDEX('22. CB Out'!$A$4:$ZZ$41,MATCH($A35,'22. CB Out'!$A$4:$A$41,0),MATCH('24. CB GDP'!F$3,'22. CB Out'!$A$3:$ZZ$3,0))="",INDEX('27. Curr GDP'!$A$4:$ZZ$48,MATCH($A35,'27. Curr GDP'!$A$4:$A$48,0),MATCH('24. CB GDP'!F$3,'27. Curr GDP'!$A$3:$ZZ$3,0))=""),"n/a",IFERROR(INDEX('22. CB Out'!$A$4:$ZZ$41,MATCH($A35,'22. CB Out'!$A$4:$A$41,0),MATCH('24. CB GDP'!F$3,'22. CB Out'!$A$3:$ZZ$3,0))/INDEX('27. Curr GDP'!$A$4:$ZZ$48,MATCH($A35,'27. Curr GDP'!$A$4:$A$48,0),MATCH('24. CB GDP'!F$3,'27. Curr GDP'!$A$3:$ZZ$3,0))*100,"n/a")),"n/a")</f>
        <v>n/a</v>
      </c>
      <c r="G35" s="60" t="str">
        <f>IFERROR(IF(OR(INDEX('22. CB Out'!$A$4:$ZZ$41,MATCH($A35,'22. CB Out'!$A$4:$A$41,0),MATCH('24. CB GDP'!G$3,'22. CB Out'!$A$3:$ZZ$3,0))="",INDEX('27. Curr GDP'!$A$4:$ZZ$48,MATCH($A35,'27. Curr GDP'!$A$4:$A$48,0),MATCH('24. CB GDP'!G$3,'27. Curr GDP'!$A$3:$ZZ$3,0))=""),"n/a",IFERROR(INDEX('22. CB Out'!$A$4:$ZZ$41,MATCH($A35,'22. CB Out'!$A$4:$A$41,0),MATCH('24. CB GDP'!G$3,'22. CB Out'!$A$3:$ZZ$3,0))/INDEX('27. Curr GDP'!$A$4:$ZZ$48,MATCH($A35,'27. Curr GDP'!$A$4:$A$48,0),MATCH('24. CB GDP'!G$3,'27. Curr GDP'!$A$3:$ZZ$3,0))*100,"n/a")),"n/a")</f>
        <v>n/a</v>
      </c>
      <c r="H35" s="60" t="str">
        <f>IFERROR(IF(OR(INDEX('22. CB Out'!$A$4:$ZZ$41,MATCH($A35,'22. CB Out'!$A$4:$A$41,0),MATCH('24. CB GDP'!H$3,'22. CB Out'!$A$3:$ZZ$3,0))="",INDEX('27. Curr GDP'!$A$4:$ZZ$48,MATCH($A35,'27. Curr GDP'!$A$4:$A$48,0),MATCH('24. CB GDP'!H$3,'27. Curr GDP'!$A$3:$ZZ$3,0))=""),"n/a",IFERROR(INDEX('22. CB Out'!$A$4:$ZZ$41,MATCH($A35,'22. CB Out'!$A$4:$A$41,0),MATCH('24. CB GDP'!H$3,'22. CB Out'!$A$3:$ZZ$3,0))/INDEX('27. Curr GDP'!$A$4:$ZZ$48,MATCH($A35,'27. Curr GDP'!$A$4:$A$48,0),MATCH('24. CB GDP'!H$3,'27. Curr GDP'!$A$3:$ZZ$3,0))*100,"n/a")),"n/a")</f>
        <v>n/a</v>
      </c>
      <c r="I35" s="60" t="str">
        <f>IFERROR(IF(OR(INDEX('22. CB Out'!$A$4:$ZZ$41,MATCH($A35,'22. CB Out'!$A$4:$A$41,0),MATCH('24. CB GDP'!I$3,'22. CB Out'!$A$3:$ZZ$3,0))="",INDEX('27. Curr GDP'!$A$4:$ZZ$48,MATCH($A35,'27. Curr GDP'!$A$4:$A$48,0),MATCH('24. CB GDP'!I$3,'27. Curr GDP'!$A$3:$ZZ$3,0))=""),"n/a",IFERROR(INDEX('22. CB Out'!$A$4:$ZZ$41,MATCH($A35,'22. CB Out'!$A$4:$A$41,0),MATCH('24. CB GDP'!I$3,'22. CB Out'!$A$3:$ZZ$3,0))/INDEX('27. Curr GDP'!$A$4:$ZZ$48,MATCH($A35,'27. Curr GDP'!$A$4:$A$48,0),MATCH('24. CB GDP'!I$3,'27. Curr GDP'!$A$3:$ZZ$3,0))*100,"n/a")),"n/a")</f>
        <v>n/a</v>
      </c>
      <c r="J35" s="60" t="str">
        <f>IFERROR(IF(OR(INDEX('22. CB Out'!$A$4:$ZZ$41,MATCH($A35,'22. CB Out'!$A$4:$A$41,0),MATCH('24. CB GDP'!J$3,'22. CB Out'!$A$3:$ZZ$3,0))="",INDEX('27. Curr GDP'!$A$4:$ZZ$48,MATCH($A35,'27. Curr GDP'!$A$4:$A$48,0),MATCH('24. CB GDP'!J$3,'27. Curr GDP'!$A$3:$ZZ$3,0))=""),"n/a",IFERROR(INDEX('22. CB Out'!$A$4:$ZZ$41,MATCH($A35,'22. CB Out'!$A$4:$A$41,0),MATCH('24. CB GDP'!J$3,'22. CB Out'!$A$3:$ZZ$3,0))/INDEX('27. Curr GDP'!$A$4:$ZZ$48,MATCH($A35,'27. Curr GDP'!$A$4:$A$48,0),MATCH('24. CB GDP'!J$3,'27. Curr GDP'!$A$3:$ZZ$3,0))*100,"n/a")),"n/a")</f>
        <v>n/a</v>
      </c>
      <c r="K35" s="60" t="str">
        <f>IFERROR(IF(OR(INDEX('22. CB Out'!$A$4:$ZZ$41,MATCH($A35,'22. CB Out'!$A$4:$A$41,0),MATCH('24. CB GDP'!K$3,'22. CB Out'!$A$3:$ZZ$3,0))="",INDEX('27. Curr GDP'!$A$4:$ZZ$48,MATCH($A35,'27. Curr GDP'!$A$4:$A$48,0),MATCH('24. CB GDP'!K$3,'27. Curr GDP'!$A$3:$ZZ$3,0))=""),"n/a",IFERROR(INDEX('22. CB Out'!$A$4:$ZZ$41,MATCH($A35,'22. CB Out'!$A$4:$A$41,0),MATCH('24. CB GDP'!K$3,'22. CB Out'!$A$3:$ZZ$3,0))/INDEX('27. Curr GDP'!$A$4:$ZZ$48,MATCH($A35,'27. Curr GDP'!$A$4:$A$48,0),MATCH('24. CB GDP'!K$3,'27. Curr GDP'!$A$3:$ZZ$3,0))*100,"n/a")),"n/a")</f>
        <v>n/a</v>
      </c>
      <c r="L35" s="60" t="str">
        <f>IFERROR(IF(OR(INDEX('22. CB Out'!$A$4:$ZZ$41,MATCH($A35,'22. CB Out'!$A$4:$A$41,0),MATCH('24. CB GDP'!L$3,'22. CB Out'!$A$3:$ZZ$3,0))="",INDEX('27. Curr GDP'!$A$4:$ZZ$48,MATCH($A35,'27. Curr GDP'!$A$4:$A$48,0),MATCH('24. CB GDP'!L$3,'27. Curr GDP'!$A$3:$ZZ$3,0))=""),"n/a",IFERROR(INDEX('22. CB Out'!$A$4:$ZZ$41,MATCH($A35,'22. CB Out'!$A$4:$A$41,0),MATCH('24. CB GDP'!L$3,'22. CB Out'!$A$3:$ZZ$3,0))/INDEX('27. Curr GDP'!$A$4:$ZZ$48,MATCH($A35,'27. Curr GDP'!$A$4:$A$48,0),MATCH('24. CB GDP'!L$3,'27. Curr GDP'!$A$3:$ZZ$3,0))*100,"n/a")),"n/a")</f>
        <v>n/a</v>
      </c>
      <c r="M35" s="60" t="str">
        <f>IFERROR(IF(OR(INDEX('22. CB Out'!$A$4:$ZZ$41,MATCH($A35,'22. CB Out'!$A$4:$A$41,0),MATCH('24. CB GDP'!M$3,'22. CB Out'!$A$3:$ZZ$3,0))="",INDEX('27. Curr GDP'!$A$4:$ZZ$48,MATCH($A35,'27. Curr GDP'!$A$4:$A$48,0),MATCH('24. CB GDP'!M$3,'27. Curr GDP'!$A$3:$ZZ$3,0))=""),"n/a",IFERROR(INDEX('22. CB Out'!$A$4:$ZZ$41,MATCH($A35,'22. CB Out'!$A$4:$A$41,0),MATCH('24. CB GDP'!M$3,'22. CB Out'!$A$3:$ZZ$3,0))/INDEX('27. Curr GDP'!$A$4:$ZZ$48,MATCH($A35,'27. Curr GDP'!$A$4:$A$48,0),MATCH('24. CB GDP'!M$3,'27. Curr GDP'!$A$3:$ZZ$3,0))*100,"n/a")),"n/a")</f>
        <v>n/a</v>
      </c>
      <c r="N35" s="60" t="str">
        <f>IFERROR(IF(OR(INDEX('22. CB Out'!$A$4:$ZZ$41,MATCH($A35,'22. CB Out'!$A$4:$A$41,0),MATCH('24. CB GDP'!N$3,'22. CB Out'!$A$3:$ZZ$3,0))="",INDEX('27. Curr GDP'!$A$4:$ZZ$48,MATCH($A35,'27. Curr GDP'!$A$4:$A$48,0),MATCH('24. CB GDP'!N$3,'27. Curr GDP'!$A$3:$ZZ$3,0))=""),"n/a",IFERROR(INDEX('22. CB Out'!$A$4:$ZZ$41,MATCH($A35,'22. CB Out'!$A$4:$A$41,0),MATCH('24. CB GDP'!N$3,'22. CB Out'!$A$3:$ZZ$3,0))/INDEX('27. Curr GDP'!$A$4:$ZZ$48,MATCH($A35,'27. Curr GDP'!$A$4:$A$48,0),MATCH('24. CB GDP'!N$3,'27. Curr GDP'!$A$3:$ZZ$3,0))*100,"n/a")),"n/a")</f>
        <v>n/a</v>
      </c>
      <c r="O35" s="60" t="str">
        <f>IFERROR(IF(OR(INDEX('22. CB Out'!$A$4:$ZZ$41,MATCH($A35,'22. CB Out'!$A$4:$A$41,0),MATCH('24. CB GDP'!O$3,'22. CB Out'!$A$3:$ZZ$3,0))="",INDEX('27. Curr GDP'!$A$4:$ZZ$48,MATCH($A35,'27. Curr GDP'!$A$4:$A$48,0),MATCH('24. CB GDP'!O$3,'27. Curr GDP'!$A$3:$ZZ$3,0))=""),"n/a",IFERROR(INDEX('22. CB Out'!$A$4:$ZZ$41,MATCH($A35,'22. CB Out'!$A$4:$A$41,0),MATCH('24. CB GDP'!O$3,'22. CB Out'!$A$3:$ZZ$3,0))/INDEX('27. Curr GDP'!$A$4:$ZZ$48,MATCH($A35,'27. Curr GDP'!$A$4:$A$48,0),MATCH('24. CB GDP'!O$3,'27. Curr GDP'!$A$3:$ZZ$3,0))*100,"n/a")),"n/a")</f>
        <v>n/a</v>
      </c>
      <c r="P35" s="60" t="str">
        <f>IFERROR(IF(OR(INDEX('22. CB Out'!$A$4:$ZZ$41,MATCH($A35,'22. CB Out'!$A$4:$A$41,0),MATCH('24. CB GDP'!P$3,'22. CB Out'!$A$3:$ZZ$3,0))="",INDEX('27. Curr GDP'!$A$4:$ZZ$48,MATCH($A35,'27. Curr GDP'!$A$4:$A$48,0),MATCH('24. CB GDP'!P$3,'27. Curr GDP'!$A$3:$ZZ$3,0))=""),"n/a",IFERROR(INDEX('22. CB Out'!$A$4:$ZZ$41,MATCH($A35,'22. CB Out'!$A$4:$A$41,0),MATCH('24. CB GDP'!P$3,'22. CB Out'!$A$3:$ZZ$3,0))/INDEX('27. Curr GDP'!$A$4:$ZZ$48,MATCH($A35,'27. Curr GDP'!$A$4:$A$48,0),MATCH('24. CB GDP'!P$3,'27. Curr GDP'!$A$3:$ZZ$3,0))*100,"n/a")),"n/a")</f>
        <v>n/a</v>
      </c>
      <c r="Q35" s="60">
        <v>2.3442607989122299E-2</v>
      </c>
      <c r="R35" s="60">
        <v>7.8341174122241494E-2</v>
      </c>
      <c r="S35" s="60">
        <v>0.120617237243668</v>
      </c>
      <c r="T35" s="60">
        <v>0.14789984333518999</v>
      </c>
      <c r="U35" s="60">
        <v>0.14502855692943101</v>
      </c>
      <c r="V35" s="60">
        <v>0.17061703170039799</v>
      </c>
      <c r="W35" s="60">
        <v>0.14449913972321199</v>
      </c>
      <c r="X35" s="60">
        <f>IFERROR(IF(OR(INDEX('22. CB Out'!$A$4:$ZZ$41,MATCH($A35,'22. CB Out'!$A$4:$A$41,0),MATCH('24. CB GDP'!X$3,'22. CB Out'!$A$3:$ZZ$3,0))="",INDEX('27. Curr GDP'!$A$4:$ZZ$48,MATCH($A35,'27. Curr GDP'!$A$4:$A$48,0),MATCH('24. CB GDP'!X$3,'27. Curr GDP'!$A$3:$ZZ$3,0))=""),"n/a",IFERROR(INDEX('22. CB Out'!$A$4:$ZZ$41,MATCH($A35,'22. CB Out'!$A$4:$A$41,0),MATCH('24. CB GDP'!X$3,'22. CB Out'!$A$3:$ZZ$3,0))/INDEX('27. Curr GDP'!$A$4:$ZZ$48,MATCH($A35,'27. Curr GDP'!$A$4:$A$48,0),MATCH('24. CB GDP'!X$3,'27. Curr GDP'!$A$3:$ZZ$3,0))*100,"n/a")),"n/a")</f>
        <v>0.1328125</v>
      </c>
    </row>
    <row r="36" spans="1:24" ht="15" customHeight="1" x14ac:dyDescent="0.25">
      <c r="A36" s="7" t="s">
        <v>70</v>
      </c>
      <c r="B36" s="60" t="str">
        <f>IFERROR(IF(OR(INDEX('22. CB Out'!$A$4:$ZZ$41,MATCH($A36,'22. CB Out'!$A$4:$A$41,0),MATCH('24. CB GDP'!B$3,'22. CB Out'!$A$3:$ZZ$3,0))="",INDEX('27. Curr GDP'!$A$4:$ZZ$48,MATCH($A36,'27. Curr GDP'!$A$4:$A$48,0),MATCH('24. CB GDP'!B$3,'27. Curr GDP'!$A$3:$ZZ$3,0))=""),"n/a",IFERROR(INDEX('22. CB Out'!$A$4:$ZZ$41,MATCH($A36,'22. CB Out'!$A$4:$A$41,0),MATCH('24. CB GDP'!B$3,'22. CB Out'!$A$3:$ZZ$3,0))/INDEX('27. Curr GDP'!$A$4:$ZZ$48,MATCH($A36,'27. Curr GDP'!$A$4:$A$48,0),MATCH('24. CB GDP'!B$3,'27. Curr GDP'!$A$3:$ZZ$3,0))*100,"n/a")),"n/a")</f>
        <v>n/a</v>
      </c>
      <c r="C36" s="60" t="str">
        <f>IFERROR(IF(OR(INDEX('22. CB Out'!$A$4:$ZZ$41,MATCH($A36,'22. CB Out'!$A$4:$A$41,0),MATCH('24. CB GDP'!C$3,'22. CB Out'!$A$3:$ZZ$3,0))="",INDEX('27. Curr GDP'!$A$4:$ZZ$48,MATCH($A36,'27. Curr GDP'!$A$4:$A$48,0),MATCH('24. CB GDP'!C$3,'27. Curr GDP'!$A$3:$ZZ$3,0))=""),"n/a",IFERROR(INDEX('22. CB Out'!$A$4:$ZZ$41,MATCH($A36,'22. CB Out'!$A$4:$A$41,0),MATCH('24. CB GDP'!C$3,'22. CB Out'!$A$3:$ZZ$3,0))/INDEX('27. Curr GDP'!$A$4:$ZZ$48,MATCH($A36,'27. Curr GDP'!$A$4:$A$48,0),MATCH('24. CB GDP'!C$3,'27. Curr GDP'!$A$3:$ZZ$3,0))*100,"n/a")),"n/a")</f>
        <v>n/a</v>
      </c>
      <c r="D36" s="60" t="str">
        <f>IFERROR(IF(OR(INDEX('22. CB Out'!$A$4:$ZZ$41,MATCH($A36,'22. CB Out'!$A$4:$A$41,0),MATCH('24. CB GDP'!D$3,'22. CB Out'!$A$3:$ZZ$3,0))="",INDEX('27. Curr GDP'!$A$4:$ZZ$48,MATCH($A36,'27. Curr GDP'!$A$4:$A$48,0),MATCH('24. CB GDP'!D$3,'27. Curr GDP'!$A$3:$ZZ$3,0))=""),"n/a",IFERROR(INDEX('22. CB Out'!$A$4:$ZZ$41,MATCH($A36,'22. CB Out'!$A$4:$A$41,0),MATCH('24. CB GDP'!D$3,'22. CB Out'!$A$3:$ZZ$3,0))/INDEX('27. Curr GDP'!$A$4:$ZZ$48,MATCH($A36,'27. Curr GDP'!$A$4:$A$48,0),MATCH('24. CB GDP'!D$3,'27. Curr GDP'!$A$3:$ZZ$3,0))*100,"n/a")),"n/a")</f>
        <v>n/a</v>
      </c>
      <c r="E36" s="60" t="str">
        <f>IFERROR(IF(OR(INDEX('22. CB Out'!$A$4:$ZZ$41,MATCH($A36,'22. CB Out'!$A$4:$A$41,0),MATCH('24. CB GDP'!E$3,'22. CB Out'!$A$3:$ZZ$3,0))="",INDEX('27. Curr GDP'!$A$4:$ZZ$48,MATCH($A36,'27. Curr GDP'!$A$4:$A$48,0),MATCH('24. CB GDP'!E$3,'27. Curr GDP'!$A$3:$ZZ$3,0))=""),"n/a",IFERROR(INDEX('22. CB Out'!$A$4:$ZZ$41,MATCH($A36,'22. CB Out'!$A$4:$A$41,0),MATCH('24. CB GDP'!E$3,'22. CB Out'!$A$3:$ZZ$3,0))/INDEX('27. Curr GDP'!$A$4:$ZZ$48,MATCH($A36,'27. Curr GDP'!$A$4:$A$48,0),MATCH('24. CB GDP'!E$3,'27. Curr GDP'!$A$3:$ZZ$3,0))*100,"n/a")),"n/a")</f>
        <v>n/a</v>
      </c>
      <c r="F36" s="60" t="str">
        <f>IFERROR(IF(OR(INDEX('22. CB Out'!$A$4:$ZZ$41,MATCH($A36,'22. CB Out'!$A$4:$A$41,0),MATCH('24. CB GDP'!F$3,'22. CB Out'!$A$3:$ZZ$3,0))="",INDEX('27. Curr GDP'!$A$4:$ZZ$48,MATCH($A36,'27. Curr GDP'!$A$4:$A$48,0),MATCH('24. CB GDP'!F$3,'27. Curr GDP'!$A$3:$ZZ$3,0))=""),"n/a",IFERROR(INDEX('22. CB Out'!$A$4:$ZZ$41,MATCH($A36,'22. CB Out'!$A$4:$A$41,0),MATCH('24. CB GDP'!F$3,'22. CB Out'!$A$3:$ZZ$3,0))/INDEX('27. Curr GDP'!$A$4:$ZZ$48,MATCH($A36,'27. Curr GDP'!$A$4:$A$48,0),MATCH('24. CB GDP'!F$3,'27. Curr GDP'!$A$3:$ZZ$3,0))*100,"n/a")),"n/a")</f>
        <v>n/a</v>
      </c>
      <c r="G36" s="60" t="str">
        <f>IFERROR(IF(OR(INDEX('22. CB Out'!$A$4:$ZZ$41,MATCH($A36,'22. CB Out'!$A$4:$A$41,0),MATCH('24. CB GDP'!G$3,'22. CB Out'!$A$3:$ZZ$3,0))="",INDEX('27. Curr GDP'!$A$4:$ZZ$48,MATCH($A36,'27. Curr GDP'!$A$4:$A$48,0),MATCH('24. CB GDP'!G$3,'27. Curr GDP'!$A$3:$ZZ$3,0))=""),"n/a",IFERROR(INDEX('22. CB Out'!$A$4:$ZZ$41,MATCH($A36,'22. CB Out'!$A$4:$A$41,0),MATCH('24. CB GDP'!G$3,'22. CB Out'!$A$3:$ZZ$3,0))/INDEX('27. Curr GDP'!$A$4:$ZZ$48,MATCH($A36,'27. Curr GDP'!$A$4:$A$48,0),MATCH('24. CB GDP'!G$3,'27. Curr GDP'!$A$3:$ZZ$3,0))*100,"n/a")),"n/a")</f>
        <v>n/a</v>
      </c>
      <c r="H36" s="60" t="str">
        <f>IFERROR(IF(OR(INDEX('22. CB Out'!$A$4:$ZZ$41,MATCH($A36,'22. CB Out'!$A$4:$A$41,0),MATCH('24. CB GDP'!H$3,'22. CB Out'!$A$3:$ZZ$3,0))="",INDEX('27. Curr GDP'!$A$4:$ZZ$48,MATCH($A36,'27. Curr GDP'!$A$4:$A$48,0),MATCH('24. CB GDP'!H$3,'27. Curr GDP'!$A$3:$ZZ$3,0))=""),"n/a",IFERROR(INDEX('22. CB Out'!$A$4:$ZZ$41,MATCH($A36,'22. CB Out'!$A$4:$A$41,0),MATCH('24. CB GDP'!H$3,'22. CB Out'!$A$3:$ZZ$3,0))/INDEX('27. Curr GDP'!$A$4:$ZZ$48,MATCH($A36,'27. Curr GDP'!$A$4:$A$48,0),MATCH('24. CB GDP'!H$3,'27. Curr GDP'!$A$3:$ZZ$3,0))*100,"n/a")),"n/a")</f>
        <v>n/a</v>
      </c>
      <c r="I36" s="60" t="str">
        <f>IFERROR(IF(OR(INDEX('22. CB Out'!$A$4:$ZZ$41,MATCH($A36,'22. CB Out'!$A$4:$A$41,0),MATCH('24. CB GDP'!I$3,'22. CB Out'!$A$3:$ZZ$3,0))="",INDEX('27. Curr GDP'!$A$4:$ZZ$48,MATCH($A36,'27. Curr GDP'!$A$4:$A$48,0),MATCH('24. CB GDP'!I$3,'27. Curr GDP'!$A$3:$ZZ$3,0))=""),"n/a",IFERROR(INDEX('22. CB Out'!$A$4:$ZZ$41,MATCH($A36,'22. CB Out'!$A$4:$A$41,0),MATCH('24. CB GDP'!I$3,'22. CB Out'!$A$3:$ZZ$3,0))/INDEX('27. Curr GDP'!$A$4:$ZZ$48,MATCH($A36,'27. Curr GDP'!$A$4:$A$48,0),MATCH('24. CB GDP'!I$3,'27. Curr GDP'!$A$3:$ZZ$3,0))*100,"n/a")),"n/a")</f>
        <v>n/a</v>
      </c>
      <c r="J36" s="60" t="str">
        <f>IFERROR(IF(OR(INDEX('22. CB Out'!$A$4:$ZZ$41,MATCH($A36,'22. CB Out'!$A$4:$A$41,0),MATCH('24. CB GDP'!J$3,'22. CB Out'!$A$3:$ZZ$3,0))="",INDEX('27. Curr GDP'!$A$4:$ZZ$48,MATCH($A36,'27. Curr GDP'!$A$4:$A$48,0),MATCH('24. CB GDP'!J$3,'27. Curr GDP'!$A$3:$ZZ$3,0))=""),"n/a",IFERROR(INDEX('22. CB Out'!$A$4:$ZZ$41,MATCH($A36,'22. CB Out'!$A$4:$A$41,0),MATCH('24. CB GDP'!J$3,'22. CB Out'!$A$3:$ZZ$3,0))/INDEX('27. Curr GDP'!$A$4:$ZZ$48,MATCH($A36,'27. Curr GDP'!$A$4:$A$48,0),MATCH('24. CB GDP'!J$3,'27. Curr GDP'!$A$3:$ZZ$3,0))*100,"n/a")),"n/a")</f>
        <v>n/a</v>
      </c>
      <c r="K36" s="60" t="str">
        <f>IFERROR(IF(OR(INDEX('22. CB Out'!$A$4:$ZZ$41,MATCH($A36,'22. CB Out'!$A$4:$A$41,0),MATCH('24. CB GDP'!K$3,'22. CB Out'!$A$3:$ZZ$3,0))="",INDEX('27. Curr GDP'!$A$4:$ZZ$48,MATCH($A36,'27. Curr GDP'!$A$4:$A$48,0),MATCH('24. CB GDP'!K$3,'27. Curr GDP'!$A$3:$ZZ$3,0))=""),"n/a",IFERROR(INDEX('22. CB Out'!$A$4:$ZZ$41,MATCH($A36,'22. CB Out'!$A$4:$A$41,0),MATCH('24. CB GDP'!K$3,'22. CB Out'!$A$3:$ZZ$3,0))/INDEX('27. Curr GDP'!$A$4:$ZZ$48,MATCH($A36,'27. Curr GDP'!$A$4:$A$48,0),MATCH('24. CB GDP'!K$3,'27. Curr GDP'!$A$3:$ZZ$3,0))*100,"n/a")),"n/a")</f>
        <v>n/a</v>
      </c>
      <c r="L36" s="60" t="str">
        <f>IFERROR(IF(OR(INDEX('22. CB Out'!$A$4:$ZZ$41,MATCH($A36,'22. CB Out'!$A$4:$A$41,0),MATCH('24. CB GDP'!L$3,'22. CB Out'!$A$3:$ZZ$3,0))="",INDEX('27. Curr GDP'!$A$4:$ZZ$48,MATCH($A36,'27. Curr GDP'!$A$4:$A$48,0),MATCH('24. CB GDP'!L$3,'27. Curr GDP'!$A$3:$ZZ$3,0))=""),"n/a",IFERROR(INDEX('22. CB Out'!$A$4:$ZZ$41,MATCH($A36,'22. CB Out'!$A$4:$A$41,0),MATCH('24. CB GDP'!L$3,'22. CB Out'!$A$3:$ZZ$3,0))/INDEX('27. Curr GDP'!$A$4:$ZZ$48,MATCH($A36,'27. Curr GDP'!$A$4:$A$48,0),MATCH('24. CB GDP'!L$3,'27. Curr GDP'!$A$3:$ZZ$3,0))*100,"n/a")),"n/a")</f>
        <v>n/a</v>
      </c>
      <c r="M36" s="60" t="str">
        <f>IFERROR(IF(OR(INDEX('22. CB Out'!$A$4:$ZZ$41,MATCH($A36,'22. CB Out'!$A$4:$A$41,0),MATCH('24. CB GDP'!M$3,'22. CB Out'!$A$3:$ZZ$3,0))="",INDEX('27. Curr GDP'!$A$4:$ZZ$48,MATCH($A36,'27. Curr GDP'!$A$4:$A$48,0),MATCH('24. CB GDP'!M$3,'27. Curr GDP'!$A$3:$ZZ$3,0))=""),"n/a",IFERROR(INDEX('22. CB Out'!$A$4:$ZZ$41,MATCH($A36,'22. CB Out'!$A$4:$A$41,0),MATCH('24. CB GDP'!M$3,'22. CB Out'!$A$3:$ZZ$3,0))/INDEX('27. Curr GDP'!$A$4:$ZZ$48,MATCH($A36,'27. Curr GDP'!$A$4:$A$48,0),MATCH('24. CB GDP'!M$3,'27. Curr GDP'!$A$3:$ZZ$3,0))*100,"n/a")),"n/a")</f>
        <v>n/a</v>
      </c>
      <c r="N36" s="60">
        <v>0.33104440737278001</v>
      </c>
      <c r="O36" s="60">
        <v>0.68150053308193403</v>
      </c>
      <c r="P36" s="60">
        <v>1.8354688866564199</v>
      </c>
      <c r="Q36" s="60">
        <v>2.65221644589524</v>
      </c>
      <c r="R36" s="60">
        <v>2.6803281728444799</v>
      </c>
      <c r="S36" s="60">
        <v>2.9160115319365798</v>
      </c>
      <c r="T36" s="60">
        <v>3.3031679425049099</v>
      </c>
      <c r="U36" s="60">
        <v>2.6580876300351801</v>
      </c>
      <c r="V36" s="60">
        <v>3.0153880777576201</v>
      </c>
      <c r="W36" s="60">
        <v>3.6081451575844801</v>
      </c>
      <c r="X36" s="60">
        <f>IFERROR(IF(OR(INDEX('22. CB Out'!$A$4:$ZZ$41,MATCH($A36,'22. CB Out'!$A$4:$A$41,0),MATCH('24. CB GDP'!X$3,'22. CB Out'!$A$3:$ZZ$3,0))="",INDEX('27. Curr GDP'!$A$4:$ZZ$48,MATCH($A36,'27. Curr GDP'!$A$4:$A$48,0),MATCH('24. CB GDP'!X$3,'27. Curr GDP'!$A$3:$ZZ$3,0))=""),"n/a",IFERROR(INDEX('22. CB Out'!$A$4:$ZZ$41,MATCH($A36,'22. CB Out'!$A$4:$A$41,0),MATCH('24. CB GDP'!X$3,'22. CB Out'!$A$3:$ZZ$3,0))/INDEX('27. Curr GDP'!$A$4:$ZZ$48,MATCH($A36,'27. Curr GDP'!$A$4:$A$48,0),MATCH('24. CB GDP'!X$3,'27. Curr GDP'!$A$3:$ZZ$3,0))*100,"n/a")),"n/a")</f>
        <v>4.2834903906504067</v>
      </c>
    </row>
    <row r="37" spans="1:24" ht="15" customHeight="1" x14ac:dyDescent="0.25">
      <c r="A37" s="7" t="s">
        <v>71</v>
      </c>
      <c r="B37" s="60" t="str">
        <f>IFERROR(IF(OR(INDEX('22. CB Out'!$A$4:$ZZ$41,MATCH($A37,'22. CB Out'!$A$4:$A$41,0),MATCH('24. CB GDP'!B$3,'22. CB Out'!$A$3:$ZZ$3,0))="",INDEX('27. Curr GDP'!$A$4:$ZZ$48,MATCH($A37,'27. Curr GDP'!$A$4:$A$48,0),MATCH('24. CB GDP'!B$3,'27. Curr GDP'!$A$3:$ZZ$3,0))=""),"n/a",IFERROR(INDEX('22. CB Out'!$A$4:$ZZ$41,MATCH($A37,'22. CB Out'!$A$4:$A$41,0),MATCH('24. CB GDP'!B$3,'22. CB Out'!$A$3:$ZZ$3,0))/INDEX('27. Curr GDP'!$A$4:$ZZ$48,MATCH($A37,'27. Curr GDP'!$A$4:$A$48,0),MATCH('24. CB GDP'!B$3,'27. Curr GDP'!$A$3:$ZZ$3,0))*100,"n/a")),"n/a")</f>
        <v>n/a</v>
      </c>
      <c r="C37" s="60">
        <f>IFERROR(IF(OR(INDEX('22. CB Out'!$A$4:$ZZ$41,MATCH($A37,'22. CB Out'!$A$4:$A$41,0),MATCH('24. CB GDP'!C$3,'22. CB Out'!$A$3:$ZZ$3,0))="",INDEX('27. Curr GDP'!$A$4:$ZZ$48,MATCH($A37,'27. Curr GDP'!$A$4:$A$48,0),MATCH('24. CB GDP'!C$3,'27. Curr GDP'!$A$3:$ZZ$3,0))=""),"n/a",IFERROR(INDEX('22. CB Out'!$A$4:$ZZ$41,MATCH($A37,'22. CB Out'!$A$4:$A$41,0),MATCH('24. CB GDP'!C$3,'22. CB Out'!$A$3:$ZZ$3,0))/INDEX('27. Curr GDP'!$A$4:$ZZ$48,MATCH($A37,'27. Curr GDP'!$A$4:$A$48,0),MATCH('24. CB GDP'!C$3,'27. Curr GDP'!$A$3:$ZZ$3,0))*100,"n/a")),"n/a")</f>
        <v>0</v>
      </c>
      <c r="D37" s="60">
        <f>IFERROR(IF(OR(INDEX('22. CB Out'!$A$4:$ZZ$41,MATCH($A37,'22. CB Out'!$A$4:$A$41,0),MATCH('24. CB GDP'!D$3,'22. CB Out'!$A$3:$ZZ$3,0))="",INDEX('27. Curr GDP'!$A$4:$ZZ$48,MATCH($A37,'27. Curr GDP'!$A$4:$A$48,0),MATCH('24. CB GDP'!D$3,'27. Curr GDP'!$A$3:$ZZ$3,0))=""),"n/a",IFERROR(INDEX('22. CB Out'!$A$4:$ZZ$41,MATCH($A37,'22. CB Out'!$A$4:$A$41,0),MATCH('24. CB GDP'!D$3,'22. CB Out'!$A$3:$ZZ$3,0))/INDEX('27. Curr GDP'!$A$4:$ZZ$48,MATCH($A37,'27. Curr GDP'!$A$4:$A$48,0),MATCH('24. CB GDP'!D$3,'27. Curr GDP'!$A$3:$ZZ$3,0))*100,"n/a")),"n/a")</f>
        <v>0</v>
      </c>
      <c r="E37" s="60">
        <f>IFERROR(IF(OR(INDEX('22. CB Out'!$A$4:$ZZ$41,MATCH($A37,'22. CB Out'!$A$4:$A$41,0),MATCH('24. CB GDP'!E$3,'22. CB Out'!$A$3:$ZZ$3,0))="",INDEX('27. Curr GDP'!$A$4:$ZZ$48,MATCH($A37,'27. Curr GDP'!$A$4:$A$48,0),MATCH('24. CB GDP'!E$3,'27. Curr GDP'!$A$3:$ZZ$3,0))=""),"n/a",IFERROR(INDEX('22. CB Out'!$A$4:$ZZ$41,MATCH($A37,'22. CB Out'!$A$4:$A$41,0),MATCH('24. CB GDP'!E$3,'22. CB Out'!$A$3:$ZZ$3,0))/INDEX('27. Curr GDP'!$A$4:$ZZ$48,MATCH($A37,'27. Curr GDP'!$A$4:$A$48,0),MATCH('24. CB GDP'!E$3,'27. Curr GDP'!$A$3:$ZZ$3,0))*100,"n/a")),"n/a")</f>
        <v>0</v>
      </c>
      <c r="F37" s="60">
        <f>IFERROR(IF(OR(INDEX('22. CB Out'!$A$4:$ZZ$41,MATCH($A37,'22. CB Out'!$A$4:$A$41,0),MATCH('24. CB GDP'!F$3,'22. CB Out'!$A$3:$ZZ$3,0))="",INDEX('27. Curr GDP'!$A$4:$ZZ$48,MATCH($A37,'27. Curr GDP'!$A$4:$A$48,0),MATCH('24. CB GDP'!F$3,'27. Curr GDP'!$A$3:$ZZ$3,0))=""),"n/a",IFERROR(INDEX('22. CB Out'!$A$4:$ZZ$41,MATCH($A37,'22. CB Out'!$A$4:$A$41,0),MATCH('24. CB GDP'!F$3,'22. CB Out'!$A$3:$ZZ$3,0))/INDEX('27. Curr GDP'!$A$4:$ZZ$48,MATCH($A37,'27. Curr GDP'!$A$4:$A$48,0),MATCH('24. CB GDP'!F$3,'27. Curr GDP'!$A$3:$ZZ$3,0))*100,"n/a")),"n/a")</f>
        <v>0</v>
      </c>
      <c r="G37" s="60">
        <f>IFERROR(IF(OR(INDEX('22. CB Out'!$A$4:$ZZ$41,MATCH($A37,'22. CB Out'!$A$4:$A$41,0),MATCH('24. CB GDP'!G$3,'22. CB Out'!$A$3:$ZZ$3,0))="",INDEX('27. Curr GDP'!$A$4:$ZZ$48,MATCH($A37,'27. Curr GDP'!$A$4:$A$48,0),MATCH('24. CB GDP'!G$3,'27. Curr GDP'!$A$3:$ZZ$3,0))=""),"n/a",IFERROR(INDEX('22. CB Out'!$A$4:$ZZ$41,MATCH($A37,'22. CB Out'!$A$4:$A$41,0),MATCH('24. CB GDP'!G$3,'22. CB Out'!$A$3:$ZZ$3,0))/INDEX('27. Curr GDP'!$A$4:$ZZ$48,MATCH($A37,'27. Curr GDP'!$A$4:$A$48,0),MATCH('24. CB GDP'!G$3,'27. Curr GDP'!$A$3:$ZZ$3,0))*100,"n/a")),"n/a")</f>
        <v>0</v>
      </c>
      <c r="H37" s="60">
        <v>0.11422105822013</v>
      </c>
      <c r="I37" s="60">
        <v>0.12978121429971301</v>
      </c>
      <c r="J37" s="60">
        <v>0.241140793950022</v>
      </c>
      <c r="K37" s="60">
        <v>0.241899777267431</v>
      </c>
      <c r="L37" s="60">
        <v>0.24570129805375199</v>
      </c>
      <c r="M37" s="60">
        <v>0.120738698501077</v>
      </c>
      <c r="N37" s="60">
        <v>0.147905755995071</v>
      </c>
      <c r="O37" s="60">
        <v>0.18373173082022601</v>
      </c>
      <c r="P37" s="60">
        <v>0.18219604488111299</v>
      </c>
      <c r="Q37" s="60">
        <v>0.18973008194742699</v>
      </c>
      <c r="R37" s="60">
        <v>0.41914571755039698</v>
      </c>
      <c r="S37" s="60">
        <v>0.55286554764711204</v>
      </c>
      <c r="T37" s="60">
        <v>0.65535534810322105</v>
      </c>
      <c r="U37" s="60">
        <v>7.4054001482749803E-3</v>
      </c>
      <c r="V37" s="60">
        <v>9.4133120581412905E-3</v>
      </c>
      <c r="W37" s="60">
        <v>8.8074074074074096E-3</v>
      </c>
      <c r="X37" s="60">
        <f>IFERROR(IF(OR(INDEX('22. CB Out'!$A$4:$ZZ$41,MATCH($A37,'22. CB Out'!$A$4:$A$41,0),MATCH('24. CB GDP'!X$3,'22. CB Out'!$A$3:$ZZ$3,0))="",INDEX('27. Curr GDP'!$A$4:$ZZ$48,MATCH($A37,'27. Curr GDP'!$A$4:$A$48,0),MATCH('24. CB GDP'!X$3,'27. Curr GDP'!$A$3:$ZZ$3,0))=""),"n/a",IFERROR(INDEX('22. CB Out'!$A$4:$ZZ$41,MATCH($A37,'22. CB Out'!$A$4:$A$41,0),MATCH('24. CB GDP'!X$3,'22. CB Out'!$A$3:$ZZ$3,0))/INDEX('27. Curr GDP'!$A$4:$ZZ$48,MATCH($A37,'27. Curr GDP'!$A$4:$A$48,0),MATCH('24. CB GDP'!X$3,'27. Curr GDP'!$A$3:$ZZ$3,0))*100,"n/a")),"n/a")</f>
        <v>0.89345679012345669</v>
      </c>
    </row>
    <row r="38" spans="1:24" ht="15" customHeight="1" x14ac:dyDescent="0.25">
      <c r="A38" s="7" t="s">
        <v>72</v>
      </c>
      <c r="B38" s="60" t="str">
        <f>IFERROR(IF(OR(INDEX('22. CB Out'!$A$4:$ZZ$41,MATCH($A38,'22. CB Out'!$A$4:$A$41,0),MATCH('24. CB GDP'!B$3,'22. CB Out'!$A$3:$ZZ$3,0))="",INDEX('27. Curr GDP'!$A$4:$ZZ$48,MATCH($A38,'27. Curr GDP'!$A$4:$A$48,0),MATCH('24. CB GDP'!B$3,'27. Curr GDP'!$A$3:$ZZ$3,0))=""),"n/a",IFERROR(INDEX('22. CB Out'!$A$4:$ZZ$41,MATCH($A38,'22. CB Out'!$A$4:$A$41,0),MATCH('24. CB GDP'!B$3,'22. CB Out'!$A$3:$ZZ$3,0))/INDEX('27. Curr GDP'!$A$4:$ZZ$48,MATCH($A38,'27. Curr GDP'!$A$4:$A$48,0),MATCH('24. CB GDP'!B$3,'27. Curr GDP'!$A$3:$ZZ$3,0))*100,"n/a")),"n/a")</f>
        <v>n/a</v>
      </c>
      <c r="C38" s="60" t="str">
        <f>IFERROR(IF(OR(INDEX('22. CB Out'!$A$4:$ZZ$41,MATCH($A38,'22. CB Out'!$A$4:$A$41,0),MATCH('24. CB GDP'!C$3,'22. CB Out'!$A$3:$ZZ$3,0))="",INDEX('27. Curr GDP'!$A$4:$ZZ$48,MATCH($A38,'27. Curr GDP'!$A$4:$A$48,0),MATCH('24. CB GDP'!C$3,'27. Curr GDP'!$A$3:$ZZ$3,0))=""),"n/a",IFERROR(INDEX('22. CB Out'!$A$4:$ZZ$41,MATCH($A38,'22. CB Out'!$A$4:$A$41,0),MATCH('24. CB GDP'!C$3,'22. CB Out'!$A$3:$ZZ$3,0))/INDEX('27. Curr GDP'!$A$4:$ZZ$48,MATCH($A38,'27. Curr GDP'!$A$4:$A$48,0),MATCH('24. CB GDP'!C$3,'27. Curr GDP'!$A$3:$ZZ$3,0))*100,"n/a")),"n/a")</f>
        <v>n/a</v>
      </c>
      <c r="D38" s="60" t="str">
        <f>IFERROR(IF(OR(INDEX('22. CB Out'!$A$4:$ZZ$41,MATCH($A38,'22. CB Out'!$A$4:$A$41,0),MATCH('24. CB GDP'!D$3,'22. CB Out'!$A$3:$ZZ$3,0))="",INDEX('27. Curr GDP'!$A$4:$ZZ$48,MATCH($A38,'27. Curr GDP'!$A$4:$A$48,0),MATCH('24. CB GDP'!D$3,'27. Curr GDP'!$A$3:$ZZ$3,0))=""),"n/a",IFERROR(INDEX('22. CB Out'!$A$4:$ZZ$41,MATCH($A38,'22. CB Out'!$A$4:$A$41,0),MATCH('24. CB GDP'!D$3,'22. CB Out'!$A$3:$ZZ$3,0))/INDEX('27. Curr GDP'!$A$4:$ZZ$48,MATCH($A38,'27. Curr GDP'!$A$4:$A$48,0),MATCH('24. CB GDP'!D$3,'27. Curr GDP'!$A$3:$ZZ$3,0))*100,"n/a")),"n/a")</f>
        <v>n/a</v>
      </c>
      <c r="E38" s="60" t="str">
        <f>IFERROR(IF(OR(INDEX('22. CB Out'!$A$4:$ZZ$41,MATCH($A38,'22. CB Out'!$A$4:$A$41,0),MATCH('24. CB GDP'!E$3,'22. CB Out'!$A$3:$ZZ$3,0))="",INDEX('27. Curr GDP'!$A$4:$ZZ$48,MATCH($A38,'27. Curr GDP'!$A$4:$A$48,0),MATCH('24. CB GDP'!E$3,'27. Curr GDP'!$A$3:$ZZ$3,0))=""),"n/a",IFERROR(INDEX('22. CB Out'!$A$4:$ZZ$41,MATCH($A38,'22. CB Out'!$A$4:$A$41,0),MATCH('24. CB GDP'!E$3,'22. CB Out'!$A$3:$ZZ$3,0))/INDEX('27. Curr GDP'!$A$4:$ZZ$48,MATCH($A38,'27. Curr GDP'!$A$4:$A$48,0),MATCH('24. CB GDP'!E$3,'27. Curr GDP'!$A$3:$ZZ$3,0))*100,"n/a")),"n/a")</f>
        <v>n/a</v>
      </c>
      <c r="F38" s="60" t="str">
        <f>IFERROR(IF(OR(INDEX('22. CB Out'!$A$4:$ZZ$41,MATCH($A38,'22. CB Out'!$A$4:$A$41,0),MATCH('24. CB GDP'!F$3,'22. CB Out'!$A$3:$ZZ$3,0))="",INDEX('27. Curr GDP'!$A$4:$ZZ$48,MATCH($A38,'27. Curr GDP'!$A$4:$A$48,0),MATCH('24. CB GDP'!F$3,'27. Curr GDP'!$A$3:$ZZ$3,0))=""),"n/a",IFERROR(INDEX('22. CB Out'!$A$4:$ZZ$41,MATCH($A38,'22. CB Out'!$A$4:$A$41,0),MATCH('24. CB GDP'!F$3,'22. CB Out'!$A$3:$ZZ$3,0))/INDEX('27. Curr GDP'!$A$4:$ZZ$48,MATCH($A38,'27. Curr GDP'!$A$4:$A$48,0),MATCH('24. CB GDP'!F$3,'27. Curr GDP'!$A$3:$ZZ$3,0))*100,"n/a")),"n/a")</f>
        <v>n/a</v>
      </c>
      <c r="G38" s="60" t="str">
        <f>IFERROR(IF(OR(INDEX('22. CB Out'!$A$4:$ZZ$41,MATCH($A38,'22. CB Out'!$A$4:$A$41,0),MATCH('24. CB GDP'!G$3,'22. CB Out'!$A$3:$ZZ$3,0))="",INDEX('27. Curr GDP'!$A$4:$ZZ$48,MATCH($A38,'27. Curr GDP'!$A$4:$A$48,0),MATCH('24. CB GDP'!G$3,'27. Curr GDP'!$A$3:$ZZ$3,0))=""),"n/a",IFERROR(INDEX('22. CB Out'!$A$4:$ZZ$41,MATCH($A38,'22. CB Out'!$A$4:$A$41,0),MATCH('24. CB GDP'!G$3,'22. CB Out'!$A$3:$ZZ$3,0))/INDEX('27. Curr GDP'!$A$4:$ZZ$48,MATCH($A38,'27. Curr GDP'!$A$4:$A$48,0),MATCH('24. CB GDP'!G$3,'27. Curr GDP'!$A$3:$ZZ$3,0))*100,"n/a")),"n/a")</f>
        <v>n/a</v>
      </c>
      <c r="H38" s="60" t="str">
        <f>IFERROR(IF(OR(INDEX('22. CB Out'!$A$4:$ZZ$41,MATCH($A38,'22. CB Out'!$A$4:$A$41,0),MATCH('24. CB GDP'!H$3,'22. CB Out'!$A$3:$ZZ$3,0))="",INDEX('27. Curr GDP'!$A$4:$ZZ$48,MATCH($A38,'27. Curr GDP'!$A$4:$A$48,0),MATCH('24. CB GDP'!H$3,'27. Curr GDP'!$A$3:$ZZ$3,0))=""),"n/a",IFERROR(INDEX('22. CB Out'!$A$4:$ZZ$41,MATCH($A38,'22. CB Out'!$A$4:$A$41,0),MATCH('24. CB GDP'!H$3,'22. CB Out'!$A$3:$ZZ$3,0))/INDEX('27. Curr GDP'!$A$4:$ZZ$48,MATCH($A38,'27. Curr GDP'!$A$4:$A$48,0),MATCH('24. CB GDP'!H$3,'27. Curr GDP'!$A$3:$ZZ$3,0))*100,"n/a")),"n/a")</f>
        <v>n/a</v>
      </c>
      <c r="I38" s="60" t="str">
        <f>IFERROR(IF(OR(INDEX('22. CB Out'!$A$4:$ZZ$41,MATCH($A38,'22. CB Out'!$A$4:$A$41,0),MATCH('24. CB GDP'!I$3,'22. CB Out'!$A$3:$ZZ$3,0))="",INDEX('27. Curr GDP'!$A$4:$ZZ$48,MATCH($A38,'27. Curr GDP'!$A$4:$A$48,0),MATCH('24. CB GDP'!I$3,'27. Curr GDP'!$A$3:$ZZ$3,0))=""),"n/a",IFERROR(INDEX('22. CB Out'!$A$4:$ZZ$41,MATCH($A38,'22. CB Out'!$A$4:$A$41,0),MATCH('24. CB GDP'!I$3,'22. CB Out'!$A$3:$ZZ$3,0))/INDEX('27. Curr GDP'!$A$4:$ZZ$48,MATCH($A38,'27. Curr GDP'!$A$4:$A$48,0),MATCH('24. CB GDP'!I$3,'27. Curr GDP'!$A$3:$ZZ$3,0))*100,"n/a")),"n/a")</f>
        <v>n/a</v>
      </c>
      <c r="J38" s="60" t="str">
        <f>IFERROR(IF(OR(INDEX('22. CB Out'!$A$4:$ZZ$41,MATCH($A38,'22. CB Out'!$A$4:$A$41,0),MATCH('24. CB GDP'!J$3,'22. CB Out'!$A$3:$ZZ$3,0))="",INDEX('27. Curr GDP'!$A$4:$ZZ$48,MATCH($A38,'27. Curr GDP'!$A$4:$A$48,0),MATCH('24. CB GDP'!J$3,'27. Curr GDP'!$A$3:$ZZ$3,0))=""),"n/a",IFERROR(INDEX('22. CB Out'!$A$4:$ZZ$41,MATCH($A38,'22. CB Out'!$A$4:$A$41,0),MATCH('24. CB GDP'!J$3,'22. CB Out'!$A$3:$ZZ$3,0))/INDEX('27. Curr GDP'!$A$4:$ZZ$48,MATCH($A38,'27. Curr GDP'!$A$4:$A$48,0),MATCH('24. CB GDP'!J$3,'27. Curr GDP'!$A$3:$ZZ$3,0))*100,"n/a")),"n/a")</f>
        <v>n/a</v>
      </c>
      <c r="K38" s="60" t="str">
        <f>IFERROR(IF(OR(INDEX('22. CB Out'!$A$4:$ZZ$41,MATCH($A38,'22. CB Out'!$A$4:$A$41,0),MATCH('24. CB GDP'!K$3,'22. CB Out'!$A$3:$ZZ$3,0))="",INDEX('27. Curr GDP'!$A$4:$ZZ$48,MATCH($A38,'27. Curr GDP'!$A$4:$A$48,0),MATCH('24. CB GDP'!K$3,'27. Curr GDP'!$A$3:$ZZ$3,0))=""),"n/a",IFERROR(INDEX('22. CB Out'!$A$4:$ZZ$41,MATCH($A38,'22. CB Out'!$A$4:$A$41,0),MATCH('24. CB GDP'!K$3,'22. CB Out'!$A$3:$ZZ$3,0))/INDEX('27. Curr GDP'!$A$4:$ZZ$48,MATCH($A38,'27. Curr GDP'!$A$4:$A$48,0),MATCH('24. CB GDP'!K$3,'27. Curr GDP'!$A$3:$ZZ$3,0))*100,"n/a")),"n/a")</f>
        <v>n/a</v>
      </c>
      <c r="L38" s="60" t="str">
        <f>IFERROR(IF(OR(INDEX('22. CB Out'!$A$4:$ZZ$41,MATCH($A38,'22. CB Out'!$A$4:$A$41,0),MATCH('24. CB GDP'!L$3,'22. CB Out'!$A$3:$ZZ$3,0))="",INDEX('27. Curr GDP'!$A$4:$ZZ$48,MATCH($A38,'27. Curr GDP'!$A$4:$A$48,0),MATCH('24. CB GDP'!L$3,'27. Curr GDP'!$A$3:$ZZ$3,0))=""),"n/a",IFERROR(INDEX('22. CB Out'!$A$4:$ZZ$41,MATCH($A38,'22. CB Out'!$A$4:$A$41,0),MATCH('24. CB GDP'!L$3,'22. CB Out'!$A$3:$ZZ$3,0))/INDEX('27. Curr GDP'!$A$4:$ZZ$48,MATCH($A38,'27. Curr GDP'!$A$4:$A$48,0),MATCH('24. CB GDP'!L$3,'27. Curr GDP'!$A$3:$ZZ$3,0))*100,"n/a")),"n/a")</f>
        <v>n/a</v>
      </c>
      <c r="M38" s="60" t="str">
        <f>IFERROR(IF(OR(INDEX('22. CB Out'!$A$4:$ZZ$41,MATCH($A38,'22. CB Out'!$A$4:$A$41,0),MATCH('24. CB GDP'!M$3,'22. CB Out'!$A$3:$ZZ$3,0))="",INDEX('27. Curr GDP'!$A$4:$ZZ$48,MATCH($A38,'27. Curr GDP'!$A$4:$A$48,0),MATCH('24. CB GDP'!M$3,'27. Curr GDP'!$A$3:$ZZ$3,0))=""),"n/a",IFERROR(INDEX('22. CB Out'!$A$4:$ZZ$41,MATCH($A38,'22. CB Out'!$A$4:$A$41,0),MATCH('24. CB GDP'!M$3,'22. CB Out'!$A$3:$ZZ$3,0))/INDEX('27. Curr GDP'!$A$4:$ZZ$48,MATCH($A38,'27. Curr GDP'!$A$4:$A$48,0),MATCH('24. CB GDP'!M$3,'27. Curr GDP'!$A$3:$ZZ$3,0))*100,"n/a")),"n/a")</f>
        <v>n/a</v>
      </c>
      <c r="N38" s="60">
        <f>IFERROR(IF(OR(INDEX('22. CB Out'!$A$4:$ZZ$41,MATCH($A38,'22. CB Out'!$A$4:$A$41,0),MATCH('24. CB GDP'!N$3,'22. CB Out'!$A$3:$ZZ$3,0))="",INDEX('27. Curr GDP'!$A$4:$ZZ$48,MATCH($A38,'27. Curr GDP'!$A$4:$A$48,0),MATCH('24. CB GDP'!N$3,'27. Curr GDP'!$A$3:$ZZ$3,0))=""),"n/a",IFERROR(INDEX('22. CB Out'!$A$4:$ZZ$41,MATCH($A38,'22. CB Out'!$A$4:$A$41,0),MATCH('24. CB GDP'!N$3,'22. CB Out'!$A$3:$ZZ$3,0))/INDEX('27. Curr GDP'!$A$4:$ZZ$48,MATCH($A38,'27. Curr GDP'!$A$4:$A$48,0),MATCH('24. CB GDP'!N$3,'27. Curr GDP'!$A$3:$ZZ$3,0))*100,"n/a")),"n/a")</f>
        <v>1.6127563591417839E-2</v>
      </c>
      <c r="O38" s="60">
        <v>7.99369770762898E-2</v>
      </c>
      <c r="P38" s="60">
        <v>0.25286092478196198</v>
      </c>
      <c r="Q38" s="60">
        <v>0.35435195863240199</v>
      </c>
      <c r="R38" s="60">
        <v>0.28963433039988401</v>
      </c>
      <c r="S38" s="60">
        <v>0.28009362628200701</v>
      </c>
      <c r="T38" s="60">
        <v>0.130511104818062</v>
      </c>
      <c r="U38" s="60">
        <v>3.2983024250007702E-4</v>
      </c>
      <c r="V38" s="60">
        <v>5.9813090857257798E-6</v>
      </c>
      <c r="W38" s="60">
        <v>0</v>
      </c>
      <c r="X38" s="60">
        <f>IFERROR(IF(OR(INDEX('22. CB Out'!$A$4:$ZZ$41,MATCH($A38,'22. CB Out'!$A$4:$A$41,0),MATCH('24. CB GDP'!X$3,'22. CB Out'!$A$3:$ZZ$3,0))="",INDEX('27. Curr GDP'!$A$4:$ZZ$48,MATCH($A38,'27. Curr GDP'!$A$4:$A$48,0),MATCH('24. CB GDP'!X$3,'27. Curr GDP'!$A$3:$ZZ$3,0))=""),"n/a",IFERROR(INDEX('22. CB Out'!$A$4:$ZZ$41,MATCH($A38,'22. CB Out'!$A$4:$A$41,0),MATCH('24. CB GDP'!X$3,'22. CB Out'!$A$3:$ZZ$3,0))/INDEX('27. Curr GDP'!$A$4:$ZZ$48,MATCH($A38,'27. Curr GDP'!$A$4:$A$48,0),MATCH('24. CB GDP'!X$3,'27. Curr GDP'!$A$3:$ZZ$3,0))*100,"n/a")),"n/a")</f>
        <v>0</v>
      </c>
    </row>
    <row r="39" spans="1:24" ht="15.75" customHeight="1" x14ac:dyDescent="0.25">
      <c r="A39" s="10" t="s">
        <v>73</v>
      </c>
      <c r="B39" s="51">
        <v>0</v>
      </c>
      <c r="C39" s="51">
        <v>0</v>
      </c>
      <c r="D39" s="51">
        <v>0</v>
      </c>
      <c r="E39" s="51">
        <v>3.6353142424593601E-2</v>
      </c>
      <c r="F39" s="51">
        <v>0.121756136722661</v>
      </c>
      <c r="G39" s="51">
        <v>0.12882818314608799</v>
      </c>
      <c r="H39" s="51">
        <v>0.124161498666753</v>
      </c>
      <c r="I39" s="51">
        <v>0.101279878470819</v>
      </c>
      <c r="J39" s="51">
        <v>8.5181176846334403E-2</v>
      </c>
      <c r="K39" s="51">
        <v>4.7427175898404998E-2</v>
      </c>
      <c r="L39" s="51">
        <v>4.7310512617898502E-2</v>
      </c>
      <c r="M39" s="51">
        <v>3.02780288132211E-2</v>
      </c>
      <c r="N39" s="51">
        <v>2.4376551378993101E-2</v>
      </c>
      <c r="O39" s="51">
        <v>1.1841598687002901E-2</v>
      </c>
      <c r="P39" s="51">
        <v>0</v>
      </c>
      <c r="Q39" s="51">
        <v>0</v>
      </c>
      <c r="R39" s="51">
        <v>0</v>
      </c>
      <c r="S39" s="51">
        <v>0</v>
      </c>
      <c r="T39" s="51">
        <v>0</v>
      </c>
      <c r="U39" s="51">
        <v>1.16055234673775E-5</v>
      </c>
      <c r="V39" s="51">
        <v>2.4234382667481801E-7</v>
      </c>
      <c r="W39" s="51">
        <v>0</v>
      </c>
      <c r="X39" s="51">
        <f>IFERROR(IF(OR(INDEX('22. CB Out'!$A$4:$ZZ$41,MATCH($A39,'22. CB Out'!$A$4:$A$41,0),MATCH('24. CB GDP'!X$3,'22. CB Out'!$A$3:$ZZ$3,0))="",INDEX('27. Curr GDP'!$A$4:$ZZ$48,MATCH($A39,'27. Curr GDP'!$A$4:$A$48,0),MATCH('24. CB GDP'!X$3,'27. Curr GDP'!$A$3:$ZZ$3,0))=""),"n/a",IFERROR(INDEX('22. CB Out'!$A$4:$ZZ$41,MATCH($A39,'22. CB Out'!$A$4:$A$41,0),MATCH('24. CB GDP'!X$3,'22. CB Out'!$A$3:$ZZ$3,0))/INDEX('27. Curr GDP'!$A$4:$ZZ$48,MATCH($A39,'27. Curr GDP'!$A$4:$A$48,0),MATCH('24. CB GDP'!X$3,'27. Curr GDP'!$A$3:$ZZ$3,0))*100,"n/a")),"n/a")</f>
        <v>0</v>
      </c>
    </row>
    <row r="40" spans="1:24" ht="15" customHeight="1" x14ac:dyDescent="0.25">
      <c r="A40" s="1"/>
    </row>
    <row r="41" spans="1:24" ht="15" customHeight="1" x14ac:dyDescent="0.25">
      <c r="A41" t="s">
        <v>365</v>
      </c>
    </row>
    <row r="43" spans="1:24" ht="15" customHeight="1" x14ac:dyDescent="0.25">
      <c r="A43" t="s">
        <v>88</v>
      </c>
    </row>
    <row r="44" spans="1:24" ht="15" customHeight="1" x14ac:dyDescent="0.25"/>
    <row r="45" spans="1:24" ht="15" customHeight="1" x14ac:dyDescent="0.25">
      <c r="A45" t="s">
        <v>89</v>
      </c>
    </row>
    <row r="46" spans="1:24" ht="15" customHeight="1" x14ac:dyDescent="0.25">
      <c r="A46" s="1" t="s">
        <v>366</v>
      </c>
    </row>
    <row r="47" spans="1:24" ht="15" customHeight="1" x14ac:dyDescent="0.25"/>
    <row r="48" spans="1:24" ht="15" customHeight="1" x14ac:dyDescent="0.25">
      <c r="A48" t="s">
        <v>91</v>
      </c>
    </row>
    <row r="49" spans="1:1" ht="15" customHeight="1" x14ac:dyDescent="0.25">
      <c r="A49" t="s">
        <v>367</v>
      </c>
    </row>
    <row r="50" spans="1:1" ht="15" customHeight="1" x14ac:dyDescent="0.25">
      <c r="A50" t="s">
        <v>368</v>
      </c>
    </row>
    <row r="51" spans="1:1" ht="15" customHeight="1" x14ac:dyDescent="0.25">
      <c r="A51" t="s">
        <v>92</v>
      </c>
    </row>
    <row r="52" spans="1:1" ht="15" customHeight="1" x14ac:dyDescent="0.25">
      <c r="A52" t="s">
        <v>363</v>
      </c>
    </row>
    <row r="53" spans="1:1" ht="15" customHeight="1" x14ac:dyDescent="0.25">
      <c r="A53" t="s">
        <v>369</v>
      </c>
    </row>
  </sheetData>
  <pageMargins left="0.7" right="0.7" top="0.75" bottom="0.75"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808080"/>
  </sheetPr>
  <dimension ref="A1:S30"/>
  <sheetViews>
    <sheetView zoomScaleNormal="100" workbookViewId="0">
      <selection activeCell="T30" sqref="T30"/>
    </sheetView>
  </sheetViews>
  <sheetFormatPr defaultColWidth="8.5703125" defaultRowHeight="15" x14ac:dyDescent="0.25"/>
  <sheetData>
    <row r="1" spans="1:19" ht="15" customHeight="1" x14ac:dyDescent="0.25">
      <c r="A1" s="1" t="s">
        <v>25</v>
      </c>
    </row>
    <row r="3" spans="1:19" ht="15.75" customHeight="1" x14ac:dyDescent="0.25">
      <c r="B3" s="1">
        <v>2008</v>
      </c>
      <c r="C3" s="1">
        <v>2009</v>
      </c>
      <c r="D3" s="1">
        <v>2010</v>
      </c>
      <c r="E3" s="1">
        <v>2011</v>
      </c>
      <c r="F3" s="1">
        <v>2012</v>
      </c>
      <c r="G3" s="1">
        <v>2013</v>
      </c>
      <c r="H3" s="1">
        <v>2014</v>
      </c>
      <c r="I3" s="1">
        <v>2015</v>
      </c>
      <c r="J3" s="1">
        <v>2016</v>
      </c>
      <c r="K3" s="1">
        <v>2017</v>
      </c>
      <c r="L3" s="1">
        <v>2018</v>
      </c>
      <c r="M3" s="1">
        <v>2019</v>
      </c>
      <c r="N3" s="1">
        <v>2020</v>
      </c>
      <c r="O3" s="1">
        <v>2021</v>
      </c>
      <c r="P3" s="1">
        <v>2022</v>
      </c>
      <c r="Q3" s="1">
        <v>2023</v>
      </c>
      <c r="R3" s="1">
        <v>2024</v>
      </c>
      <c r="S3" s="1">
        <v>2025</v>
      </c>
    </row>
    <row r="4" spans="1:19" ht="15" customHeight="1" x14ac:dyDescent="0.25">
      <c r="A4" s="4" t="s">
        <v>31</v>
      </c>
      <c r="B4" s="5">
        <v>2238.3419064</v>
      </c>
      <c r="C4" s="5">
        <v>2173.5752489000001</v>
      </c>
      <c r="D4" s="5">
        <v>2099.0747286999999</v>
      </c>
      <c r="E4" s="5">
        <v>2014.6056793</v>
      </c>
      <c r="F4" s="5">
        <v>1868.6293734000001</v>
      </c>
      <c r="G4" s="5">
        <v>1815.4661315999999</v>
      </c>
      <c r="H4" s="5">
        <v>1701.7661932000001</v>
      </c>
      <c r="I4" s="5">
        <v>1576.1687954930001</v>
      </c>
      <c r="J4" s="5">
        <v>1438</v>
      </c>
      <c r="K4" s="5">
        <v>1292.4000000000001</v>
      </c>
      <c r="L4" s="5">
        <v>1142</v>
      </c>
      <c r="M4" s="5">
        <v>1141.862298793</v>
      </c>
      <c r="N4" s="5" t="s">
        <v>61</v>
      </c>
      <c r="O4" s="5">
        <v>1850</v>
      </c>
      <c r="P4" s="5">
        <v>1620</v>
      </c>
      <c r="Q4" s="5">
        <v>1410</v>
      </c>
      <c r="R4" s="5">
        <v>1280</v>
      </c>
      <c r="S4" s="5">
        <v>1150</v>
      </c>
    </row>
    <row r="5" spans="1:19" ht="15" customHeight="1" x14ac:dyDescent="0.25">
      <c r="A5" s="7" t="s">
        <v>32</v>
      </c>
      <c r="B5" s="8">
        <v>49184.973691407104</v>
      </c>
      <c r="C5" s="8">
        <v>59551.4018217638</v>
      </c>
      <c r="D5" s="8">
        <v>61678.539872300003</v>
      </c>
      <c r="E5" s="8">
        <v>70998.227881819999</v>
      </c>
      <c r="F5" s="8">
        <v>71236.909809980003</v>
      </c>
      <c r="G5" s="8">
        <v>63318.035375699998</v>
      </c>
      <c r="H5" s="8">
        <v>55813.193598270002</v>
      </c>
      <c r="I5" s="8">
        <v>47728.563096040001</v>
      </c>
      <c r="J5" s="8">
        <v>44817</v>
      </c>
      <c r="K5" s="8">
        <v>45070.3</v>
      </c>
      <c r="L5" s="8">
        <v>38575</v>
      </c>
      <c r="M5" s="8">
        <v>30743.4</v>
      </c>
      <c r="N5" s="8">
        <v>25014.370686400001</v>
      </c>
      <c r="O5" s="8">
        <v>23221.4243264</v>
      </c>
      <c r="P5" s="8">
        <v>19846.538960000002</v>
      </c>
      <c r="Q5" s="8">
        <v>25200</v>
      </c>
      <c r="R5" s="8">
        <v>24500</v>
      </c>
      <c r="S5" s="8">
        <v>24500</v>
      </c>
    </row>
    <row r="6" spans="1:19" ht="15" customHeight="1" x14ac:dyDescent="0.25">
      <c r="A6" s="7" t="s">
        <v>39</v>
      </c>
      <c r="B6" s="8">
        <v>7535</v>
      </c>
      <c r="C6" s="8">
        <v>5671.4513349999997</v>
      </c>
      <c r="D6" s="8">
        <v>4448.8968315000002</v>
      </c>
      <c r="E6" s="8">
        <v>3676.5276844999999</v>
      </c>
      <c r="F6" s="8">
        <v>0</v>
      </c>
      <c r="G6" s="8">
        <v>0</v>
      </c>
      <c r="H6" s="8">
        <v>0</v>
      </c>
      <c r="I6" s="8">
        <v>0</v>
      </c>
      <c r="J6" s="8">
        <v>0</v>
      </c>
      <c r="K6" s="8">
        <v>0</v>
      </c>
      <c r="L6" s="8">
        <v>0</v>
      </c>
      <c r="M6" s="8">
        <v>0</v>
      </c>
      <c r="N6" s="8">
        <v>0</v>
      </c>
      <c r="O6" s="8">
        <v>3250</v>
      </c>
      <c r="P6" s="8">
        <v>2980</v>
      </c>
      <c r="Q6" s="8">
        <v>2650</v>
      </c>
      <c r="R6" s="8">
        <v>2410</v>
      </c>
      <c r="S6" s="8">
        <v>2200</v>
      </c>
    </row>
    <row r="7" spans="1:19" ht="15" customHeight="1" x14ac:dyDescent="0.25">
      <c r="A7" s="7" t="s">
        <v>40</v>
      </c>
      <c r="B7" s="8">
        <v>17757.632038299998</v>
      </c>
      <c r="C7" s="8">
        <v>15458.11787591</v>
      </c>
      <c r="D7" s="8">
        <v>12839.411587790901</v>
      </c>
      <c r="E7" s="8">
        <v>19324.633130010199</v>
      </c>
      <c r="F7" s="8">
        <v>17687.150103070999</v>
      </c>
      <c r="G7" s="8">
        <v>10237.055740849801</v>
      </c>
      <c r="H7" s="8">
        <v>50147.314019799996</v>
      </c>
      <c r="I7" s="8">
        <v>59335.890155959998</v>
      </c>
      <c r="J7" s="8">
        <v>63008</v>
      </c>
      <c r="K7" s="8">
        <v>78996</v>
      </c>
      <c r="L7" s="8">
        <v>83279</v>
      </c>
      <c r="M7" s="8">
        <v>97214.6</v>
      </c>
      <c r="N7" s="8">
        <v>81310.820410431406</v>
      </c>
      <c r="O7" s="8">
        <v>86167.447585910297</v>
      </c>
      <c r="P7" s="8">
        <v>87177.575211170304</v>
      </c>
      <c r="Q7" s="8">
        <v>140600</v>
      </c>
      <c r="R7" s="8">
        <v>146300</v>
      </c>
      <c r="S7" s="8">
        <v>52400</v>
      </c>
    </row>
    <row r="8" spans="1:19" ht="15" customHeight="1" x14ac:dyDescent="0.25">
      <c r="A8" s="7" t="s">
        <v>41</v>
      </c>
      <c r="B8" s="8">
        <v>53863.938561195107</v>
      </c>
      <c r="C8" s="8">
        <v>45931.887138114638</v>
      </c>
      <c r="D8" s="8">
        <v>40556.721639622367</v>
      </c>
      <c r="E8" s="8">
        <v>34761.980401192457</v>
      </c>
      <c r="F8" s="8">
        <v>28091.673464489861</v>
      </c>
      <c r="G8" s="8">
        <v>23792.894611386389</v>
      </c>
      <c r="H8" s="8">
        <v>20158.061074127643</v>
      </c>
      <c r="I8" s="8">
        <v>26562.54299788842</v>
      </c>
      <c r="J8" s="8">
        <v>26016</v>
      </c>
      <c r="K8" s="8">
        <v>28141</v>
      </c>
      <c r="L8" s="8">
        <v>29296</v>
      </c>
      <c r="M8" s="8">
        <v>5074.7</v>
      </c>
      <c r="N8" s="8">
        <v>2815.4918627727416</v>
      </c>
      <c r="O8" s="8">
        <v>11768.399255865032</v>
      </c>
      <c r="P8" s="8">
        <v>24791.0421360644</v>
      </c>
      <c r="Q8" s="8">
        <v>31333.645449551601</v>
      </c>
      <c r="R8" s="8">
        <v>41300</v>
      </c>
      <c r="S8" s="8">
        <v>33200</v>
      </c>
    </row>
    <row r="9" spans="1:19" ht="15" customHeight="1" x14ac:dyDescent="0.25">
      <c r="A9" s="7" t="s">
        <v>42</v>
      </c>
      <c r="B9" s="8">
        <v>9695.0832015932301</v>
      </c>
      <c r="C9" s="8">
        <v>10143.0757509414</v>
      </c>
      <c r="D9" s="8">
        <v>6785.4087657611599</v>
      </c>
      <c r="E9" s="8">
        <v>6310.5659419166204</v>
      </c>
      <c r="F9" s="8">
        <v>6421.7726137591699</v>
      </c>
      <c r="G9" s="8">
        <v>4273.6073262787104</v>
      </c>
      <c r="H9" s="8">
        <v>3658.1964253895198</v>
      </c>
      <c r="I9" s="8">
        <v>2600.2017951296102</v>
      </c>
      <c r="J9" s="8">
        <v>1315</v>
      </c>
      <c r="K9" s="8">
        <v>1207.9000000000001</v>
      </c>
      <c r="L9" s="8">
        <v>1093</v>
      </c>
      <c r="M9" s="8">
        <v>385.3</v>
      </c>
      <c r="N9" s="8">
        <v>321.03849652025002</v>
      </c>
      <c r="O9" s="8">
        <v>283.65804109219999</v>
      </c>
      <c r="P9" s="8">
        <v>246.84878915645001</v>
      </c>
      <c r="Q9" s="8">
        <v>210.94723267475001</v>
      </c>
      <c r="R9" s="8">
        <v>200</v>
      </c>
      <c r="S9" s="8">
        <v>2850</v>
      </c>
    </row>
    <row r="10" spans="1:19" ht="15" customHeight="1" x14ac:dyDescent="0.25">
      <c r="A10" s="7" t="s">
        <v>44</v>
      </c>
      <c r="B10" s="8">
        <v>57558.981685574501</v>
      </c>
      <c r="C10" s="8">
        <v>68753.702770320597</v>
      </c>
      <c r="D10" s="8">
        <v>68900.114144029605</v>
      </c>
      <c r="E10" s="8">
        <v>59508.197495650304</v>
      </c>
      <c r="F10" s="8">
        <v>51182.527186847998</v>
      </c>
      <c r="G10" s="8">
        <v>37625.794246508704</v>
      </c>
      <c r="H10" s="8">
        <v>36158.930474353197</v>
      </c>
      <c r="I10" s="8">
        <v>31531.880485236601</v>
      </c>
      <c r="J10" s="8">
        <v>30282</v>
      </c>
      <c r="K10" s="8">
        <v>27894.7</v>
      </c>
      <c r="L10" s="8">
        <v>26961</v>
      </c>
      <c r="M10" s="8">
        <v>21986.7</v>
      </c>
      <c r="N10" s="8">
        <v>23180.819925251399</v>
      </c>
      <c r="O10" s="8">
        <v>28813.217640257499</v>
      </c>
      <c r="P10" s="8">
        <v>27357.082291048398</v>
      </c>
      <c r="Q10" s="8">
        <v>19500</v>
      </c>
      <c r="R10" s="8">
        <v>30700</v>
      </c>
      <c r="S10" s="8">
        <v>29600</v>
      </c>
    </row>
    <row r="11" spans="1:19" ht="15" customHeight="1" x14ac:dyDescent="0.25">
      <c r="A11" s="7" t="s">
        <v>45</v>
      </c>
      <c r="B11" s="8">
        <v>126464.881319183</v>
      </c>
      <c r="C11" s="8">
        <v>167279.588960405</v>
      </c>
      <c r="D11" s="8">
        <v>144364.558941375</v>
      </c>
      <c r="E11" s="8">
        <v>122061.55309604001</v>
      </c>
      <c r="F11" s="8">
        <v>101738.63803231801</v>
      </c>
      <c r="G11" s="8">
        <v>90205.114779121504</v>
      </c>
      <c r="H11" s="8">
        <v>80684.742091576205</v>
      </c>
      <c r="I11" s="8">
        <v>69472.743137631798</v>
      </c>
      <c r="J11" s="8">
        <v>60816</v>
      </c>
      <c r="K11" s="8">
        <v>60435</v>
      </c>
      <c r="L11" s="8">
        <v>60094</v>
      </c>
      <c r="M11" s="8">
        <v>59645</v>
      </c>
      <c r="N11" s="8">
        <v>47986.6953925056</v>
      </c>
      <c r="O11" s="8">
        <v>42857.159743468503</v>
      </c>
      <c r="P11" s="8">
        <v>39106.1586416215</v>
      </c>
      <c r="Q11" s="8">
        <v>33600</v>
      </c>
      <c r="R11" s="8">
        <v>31300</v>
      </c>
      <c r="S11" s="8">
        <v>111200</v>
      </c>
    </row>
    <row r="12" spans="1:19" ht="15" customHeight="1" x14ac:dyDescent="0.25">
      <c r="A12" s="7" t="s">
        <v>50</v>
      </c>
      <c r="B12" s="8">
        <v>255034.82871556899</v>
      </c>
      <c r="C12" s="8">
        <v>275066.204807923</v>
      </c>
      <c r="D12" s="8">
        <v>290052.11703147902</v>
      </c>
      <c r="E12" s="8">
        <v>287325.50498758903</v>
      </c>
      <c r="F12" s="8">
        <v>269517.73003709799</v>
      </c>
      <c r="G12" s="8">
        <v>250141.82603494101</v>
      </c>
      <c r="H12" s="8">
        <v>239768.30348941701</v>
      </c>
      <c r="I12" s="8">
        <v>209590.01818406701</v>
      </c>
      <c r="J12" s="8">
        <v>192470</v>
      </c>
      <c r="K12" s="8">
        <v>164846</v>
      </c>
      <c r="L12" s="8">
        <v>167214</v>
      </c>
      <c r="M12" s="8">
        <v>159004.79999999999</v>
      </c>
      <c r="N12" s="8">
        <v>150367.59553288299</v>
      </c>
      <c r="O12" s="8">
        <v>132187.747706664</v>
      </c>
      <c r="P12" s="8">
        <v>95364.429951265498</v>
      </c>
      <c r="Q12" s="8">
        <v>82100</v>
      </c>
      <c r="R12" s="8">
        <v>77600</v>
      </c>
      <c r="S12" s="8">
        <v>168400</v>
      </c>
    </row>
    <row r="13" spans="1:19" ht="15" customHeight="1" x14ac:dyDescent="0.25">
      <c r="A13" s="7" t="s">
        <v>52</v>
      </c>
      <c r="B13" s="8">
        <v>32917.301912475697</v>
      </c>
      <c r="C13" s="8">
        <v>39680.6647928729</v>
      </c>
      <c r="D13" s="8">
        <v>43186.2988835941</v>
      </c>
      <c r="E13" s="8">
        <v>37800.399374789398</v>
      </c>
      <c r="F13" s="8">
        <v>29148.643453756798</v>
      </c>
      <c r="G13" s="8">
        <v>27620.5098172826</v>
      </c>
      <c r="H13" s="8">
        <v>26051.263961186702</v>
      </c>
      <c r="I13" s="8">
        <v>22736.175621840801</v>
      </c>
      <c r="J13" s="8">
        <v>19237</v>
      </c>
      <c r="K13" s="8">
        <v>17368.8</v>
      </c>
      <c r="L13" s="8">
        <v>16755</v>
      </c>
      <c r="M13" s="8">
        <v>12168.1</v>
      </c>
      <c r="N13" s="8">
        <v>12634.2224223338</v>
      </c>
      <c r="O13" s="8">
        <v>11481.151465185299</v>
      </c>
      <c r="P13" s="8">
        <v>6702.17770931834</v>
      </c>
      <c r="Q13" s="8">
        <v>5500</v>
      </c>
      <c r="R13" s="8">
        <v>3700</v>
      </c>
      <c r="S13" s="8">
        <v>15900</v>
      </c>
    </row>
    <row r="14" spans="1:19" ht="15" customHeight="1" x14ac:dyDescent="0.25">
      <c r="A14" s="7" t="s">
        <v>56</v>
      </c>
      <c r="B14" s="8">
        <v>190112.38178462099</v>
      </c>
      <c r="C14" s="8">
        <v>192173.472647699</v>
      </c>
      <c r="D14" s="8">
        <v>191241.29338274</v>
      </c>
      <c r="E14" s="8">
        <v>171913.60967340399</v>
      </c>
      <c r="F14" s="8">
        <v>127685.024804805</v>
      </c>
      <c r="G14" s="8">
        <v>118039.619279639</v>
      </c>
      <c r="H14" s="8">
        <v>122570.421463871</v>
      </c>
      <c r="I14" s="8">
        <v>118604.22232924501</v>
      </c>
      <c r="J14" s="8">
        <v>126112</v>
      </c>
      <c r="K14" s="8">
        <v>126644</v>
      </c>
      <c r="L14" s="8">
        <v>112336</v>
      </c>
      <c r="M14" s="8">
        <v>104652.4</v>
      </c>
      <c r="N14" s="8">
        <v>113477.408699262</v>
      </c>
      <c r="O14" s="8">
        <v>108857.93880920501</v>
      </c>
      <c r="P14" s="8">
        <v>92479.6312109016</v>
      </c>
      <c r="Q14" s="8">
        <v>81100</v>
      </c>
      <c r="R14" s="8">
        <v>74400</v>
      </c>
      <c r="S14" s="8">
        <v>84100</v>
      </c>
    </row>
    <row r="15" spans="1:19" ht="15.75" customHeight="1" x14ac:dyDescent="0.25">
      <c r="A15" s="10" t="s">
        <v>57</v>
      </c>
      <c r="B15" s="11">
        <v>0</v>
      </c>
      <c r="C15" s="11">
        <v>0</v>
      </c>
      <c r="D15" s="11">
        <v>96.12</v>
      </c>
      <c r="E15" s="11">
        <v>96.12</v>
      </c>
      <c r="F15" s="11">
        <v>96.12</v>
      </c>
      <c r="G15" s="11">
        <v>380.45791800000001</v>
      </c>
      <c r="H15" s="11">
        <v>302.48580957215398</v>
      </c>
      <c r="I15" s="11">
        <v>499.05938381891298</v>
      </c>
      <c r="J15" s="11">
        <v>611</v>
      </c>
      <c r="K15" s="11">
        <v>0</v>
      </c>
      <c r="L15" s="11">
        <v>0</v>
      </c>
      <c r="M15" s="11">
        <v>0</v>
      </c>
      <c r="N15" s="11">
        <v>0</v>
      </c>
      <c r="O15" s="11">
        <v>9850</v>
      </c>
      <c r="P15" s="11">
        <v>8900</v>
      </c>
      <c r="Q15" s="11">
        <v>8120</v>
      </c>
      <c r="R15" s="11">
        <v>7650</v>
      </c>
      <c r="S15" s="11">
        <v>7100</v>
      </c>
    </row>
    <row r="16" spans="1:19" ht="15.75" customHeight="1" x14ac:dyDescent="0.25">
      <c r="B16" s="8"/>
      <c r="C16" s="8"/>
      <c r="D16" s="8"/>
      <c r="E16" s="8"/>
      <c r="F16" s="8"/>
      <c r="G16" s="8"/>
      <c r="H16" s="8"/>
      <c r="I16" s="8"/>
      <c r="J16" s="8"/>
      <c r="K16" s="8"/>
      <c r="L16" s="8"/>
      <c r="M16" s="8"/>
      <c r="N16" s="8"/>
      <c r="O16" s="8"/>
      <c r="P16" s="8"/>
      <c r="Q16" s="8"/>
      <c r="R16" s="8"/>
      <c r="S16" s="8"/>
    </row>
    <row r="17" spans="1:19" ht="15.75" customHeight="1" x14ac:dyDescent="0.25">
      <c r="A17" s="22" t="s">
        <v>64</v>
      </c>
      <c r="B17" s="25">
        <v>507972.68105439597</v>
      </c>
      <c r="C17" s="25">
        <v>507527.65518281597</v>
      </c>
      <c r="D17" s="25">
        <v>455517.11542176601</v>
      </c>
      <c r="E17" s="25">
        <v>409737.86365921801</v>
      </c>
      <c r="F17" s="25">
        <v>301775.50537804799</v>
      </c>
      <c r="G17" s="25">
        <v>254806.99687148799</v>
      </c>
      <c r="H17" s="25">
        <v>217984.16183477</v>
      </c>
      <c r="I17" s="25">
        <v>160667.63698394701</v>
      </c>
      <c r="J17" s="25">
        <v>146197</v>
      </c>
      <c r="K17" s="25">
        <v>142546</v>
      </c>
      <c r="L17" s="25">
        <v>152819</v>
      </c>
      <c r="M17" s="25">
        <v>175973.3</v>
      </c>
      <c r="N17" s="25">
        <v>144369.673936309</v>
      </c>
      <c r="O17" s="25">
        <v>139782.695634487</v>
      </c>
      <c r="P17" s="25">
        <v>132962.07015248301</v>
      </c>
      <c r="Q17" s="25">
        <v>131800</v>
      </c>
      <c r="R17" s="25">
        <v>137200</v>
      </c>
      <c r="S17" s="25">
        <v>178500</v>
      </c>
    </row>
    <row r="18" spans="1:19" ht="15.75" customHeight="1" x14ac:dyDescent="0.25">
      <c r="B18" s="8"/>
      <c r="C18" s="8"/>
      <c r="D18" s="8"/>
      <c r="E18" s="8"/>
      <c r="F18" s="8"/>
      <c r="G18" s="8"/>
      <c r="H18" s="8"/>
      <c r="I18" s="8"/>
      <c r="J18" s="8"/>
      <c r="K18" s="8"/>
      <c r="L18" s="8"/>
      <c r="M18" s="8"/>
      <c r="N18" s="8"/>
      <c r="O18" s="8"/>
      <c r="P18" s="8"/>
      <c r="Q18" s="8"/>
      <c r="R18" s="8"/>
      <c r="S18" s="8"/>
    </row>
    <row r="19" spans="1:19" ht="15.75" customHeight="1" x14ac:dyDescent="0.25">
      <c r="A19" s="22" t="s">
        <v>69</v>
      </c>
      <c r="B19" s="25">
        <v>1682.1270862400299</v>
      </c>
      <c r="C19" s="25">
        <v>3331.7475801958999</v>
      </c>
      <c r="D19" s="25">
        <v>2931.0966146717601</v>
      </c>
      <c r="E19" s="25">
        <v>2728.4191887553402</v>
      </c>
      <c r="F19" s="25">
        <v>1725.1643525397999</v>
      </c>
      <c r="G19" s="25">
        <v>1281.12108299382</v>
      </c>
      <c r="H19" s="25">
        <v>504.81313007876599</v>
      </c>
      <c r="I19" s="25">
        <v>379.75691306467002</v>
      </c>
      <c r="J19" s="25">
        <v>1004</v>
      </c>
      <c r="K19" s="25">
        <v>1868.3</v>
      </c>
      <c r="L19" s="25">
        <v>3083</v>
      </c>
      <c r="M19" s="25">
        <v>2842</v>
      </c>
      <c r="N19" s="25" t="s">
        <v>61</v>
      </c>
      <c r="O19" s="25">
        <v>9420</v>
      </c>
      <c r="P19" s="25">
        <v>8150</v>
      </c>
      <c r="Q19" s="25">
        <v>6800</v>
      </c>
      <c r="R19" s="25">
        <v>5200</v>
      </c>
      <c r="S19" s="25">
        <v>4100</v>
      </c>
    </row>
    <row r="20" spans="1:19" ht="15" customHeight="1" x14ac:dyDescent="0.25">
      <c r="A20" s="1"/>
    </row>
    <row r="21" spans="1:19" ht="15" customHeight="1" x14ac:dyDescent="0.25">
      <c r="A21" t="s">
        <v>370</v>
      </c>
    </row>
    <row r="23" spans="1:19" ht="15" customHeight="1" x14ac:dyDescent="0.25">
      <c r="A23" s="1" t="s">
        <v>88</v>
      </c>
    </row>
    <row r="24" spans="1:19" ht="15" customHeight="1" x14ac:dyDescent="0.25"/>
    <row r="25" spans="1:19" ht="15" customHeight="1" x14ac:dyDescent="0.25">
      <c r="A25" t="s">
        <v>89</v>
      </c>
    </row>
    <row r="26" spans="1:19" ht="15" customHeight="1" x14ac:dyDescent="0.25">
      <c r="A26" t="s">
        <v>371</v>
      </c>
    </row>
    <row r="28" spans="1:19" ht="15" customHeight="1" x14ac:dyDescent="0.25">
      <c r="A28" t="s">
        <v>91</v>
      </c>
    </row>
    <row r="29" spans="1:19" ht="15" customHeight="1" x14ac:dyDescent="0.25">
      <c r="A29" t="s">
        <v>92</v>
      </c>
    </row>
    <row r="30" spans="1:19" ht="15" customHeight="1" x14ac:dyDescent="0.25">
      <c r="A30" t="s">
        <v>372</v>
      </c>
    </row>
  </sheetData>
  <pageMargins left="0.7" right="0.7" top="0.75" bottom="0.75"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595959"/>
  </sheetPr>
  <dimension ref="A1:AA29"/>
  <sheetViews>
    <sheetView zoomScaleNormal="100" workbookViewId="0">
      <pane xSplit="1" topLeftCell="B1" activePane="topRight" state="frozen"/>
      <selection pane="topRight" activeCell="B6" sqref="B6:Z6"/>
    </sheetView>
  </sheetViews>
  <sheetFormatPr defaultColWidth="8.5703125" defaultRowHeight="15" x14ac:dyDescent="0.25"/>
  <sheetData>
    <row r="1" spans="1:27" ht="15" customHeight="1" x14ac:dyDescent="0.25">
      <c r="A1" s="1" t="s">
        <v>26</v>
      </c>
      <c r="S1" t="s">
        <v>373</v>
      </c>
    </row>
    <row r="3" spans="1:27" ht="15.75" customHeight="1" x14ac:dyDescent="0.25">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
        <v>2025</v>
      </c>
    </row>
    <row r="4" spans="1:27" ht="15" customHeight="1" x14ac:dyDescent="0.25">
      <c r="A4" s="4" t="s">
        <v>32</v>
      </c>
      <c r="B4" s="5">
        <v>39</v>
      </c>
      <c r="C4" s="5">
        <v>60</v>
      </c>
      <c r="D4" s="5" t="s">
        <v>61</v>
      </c>
      <c r="E4" s="5">
        <v>2270</v>
      </c>
      <c r="F4" s="5">
        <v>1050</v>
      </c>
      <c r="G4" s="5" t="s">
        <v>61</v>
      </c>
      <c r="H4" s="5" t="s">
        <v>61</v>
      </c>
      <c r="I4" s="5">
        <v>3500</v>
      </c>
      <c r="J4" s="5">
        <v>34873.5</v>
      </c>
      <c r="K4" s="5">
        <v>19154</v>
      </c>
      <c r="L4" s="5">
        <v>7860</v>
      </c>
      <c r="M4" s="5">
        <v>19029</v>
      </c>
      <c r="N4" s="5">
        <v>4699</v>
      </c>
      <c r="O4" s="5">
        <v>2018</v>
      </c>
      <c r="P4" s="5">
        <v>0</v>
      </c>
      <c r="Q4" s="5">
        <v>1216</v>
      </c>
      <c r="R4" s="5">
        <v>3636</v>
      </c>
      <c r="S4" s="5">
        <v>6680</v>
      </c>
      <c r="T4" s="5">
        <v>0</v>
      </c>
      <c r="U4" s="5">
        <v>6960</v>
      </c>
      <c r="V4" s="5">
        <v>59</v>
      </c>
      <c r="W4" s="5">
        <v>1420</v>
      </c>
      <c r="X4" s="5">
        <v>2850</v>
      </c>
      <c r="Y4" s="5">
        <v>1980</v>
      </c>
      <c r="Z4" s="5">
        <v>2150</v>
      </c>
      <c r="AA4" s="5">
        <v>2480</v>
      </c>
    </row>
    <row r="5" spans="1:27" ht="15" customHeight="1" x14ac:dyDescent="0.25">
      <c r="A5" s="7" t="s">
        <v>40</v>
      </c>
      <c r="B5" s="8" t="s">
        <v>61</v>
      </c>
      <c r="C5" s="8" t="s">
        <v>61</v>
      </c>
      <c r="D5" s="8">
        <v>4590</v>
      </c>
      <c r="E5" s="8">
        <v>6080</v>
      </c>
      <c r="F5" s="8">
        <v>4690</v>
      </c>
      <c r="G5" s="8">
        <v>4000</v>
      </c>
      <c r="H5" s="8">
        <v>300</v>
      </c>
      <c r="I5" s="8">
        <v>1251</v>
      </c>
      <c r="J5" s="8">
        <v>6815.5</v>
      </c>
      <c r="K5" s="8">
        <v>195.4</v>
      </c>
      <c r="L5" s="8">
        <v>5000</v>
      </c>
      <c r="M5" s="8">
        <v>13840.6</v>
      </c>
      <c r="N5" s="8">
        <v>2628</v>
      </c>
      <c r="O5" s="8">
        <v>0</v>
      </c>
      <c r="P5" s="8">
        <v>47215.6</v>
      </c>
      <c r="Q5" s="8">
        <v>11362</v>
      </c>
      <c r="R5" s="8">
        <v>10360</v>
      </c>
      <c r="S5" s="8">
        <v>28211.528999999999</v>
      </c>
      <c r="T5" s="8">
        <v>13640.319</v>
      </c>
      <c r="U5" s="8">
        <v>21810.332999999999</v>
      </c>
      <c r="V5" s="8">
        <v>12150.2</v>
      </c>
      <c r="W5" s="8">
        <v>12351.71</v>
      </c>
      <c r="X5" s="8">
        <v>25583.24</v>
      </c>
      <c r="Y5" s="8">
        <v>64199.686999999998</v>
      </c>
      <c r="Z5" s="8">
        <v>28640</v>
      </c>
      <c r="AA5" s="8">
        <v>18650</v>
      </c>
    </row>
    <row r="6" spans="1:27" ht="15" customHeight="1" x14ac:dyDescent="0.25">
      <c r="A6" s="7" t="s">
        <v>41</v>
      </c>
      <c r="B6" s="8" t="s">
        <v>61</v>
      </c>
      <c r="C6" s="8" t="s">
        <v>61</v>
      </c>
      <c r="D6" s="8">
        <v>3030</v>
      </c>
      <c r="E6" s="8">
        <v>2860</v>
      </c>
      <c r="F6" s="8">
        <v>1130</v>
      </c>
      <c r="G6" s="8">
        <v>1100</v>
      </c>
      <c r="H6" s="8">
        <v>6200</v>
      </c>
      <c r="I6" s="8">
        <v>569.9</v>
      </c>
      <c r="J6" s="8">
        <v>51175.8</v>
      </c>
      <c r="K6" s="8">
        <v>215.1</v>
      </c>
      <c r="L6" s="8">
        <v>363.2</v>
      </c>
      <c r="M6" s="8">
        <v>0</v>
      </c>
      <c r="N6" s="8">
        <v>0</v>
      </c>
      <c r="O6" s="8">
        <v>0</v>
      </c>
      <c r="P6" s="8">
        <v>40</v>
      </c>
      <c r="Q6" s="8">
        <v>20486.54</v>
      </c>
      <c r="R6" s="8">
        <v>0</v>
      </c>
      <c r="S6" s="8">
        <v>2500</v>
      </c>
      <c r="T6" s="8">
        <v>0</v>
      </c>
      <c r="U6" s="8">
        <v>0</v>
      </c>
      <c r="V6" s="8">
        <v>0</v>
      </c>
      <c r="W6" s="8">
        <v>9000</v>
      </c>
      <c r="X6" s="8">
        <v>13058.5</v>
      </c>
      <c r="Y6" s="8">
        <v>6559.5</v>
      </c>
      <c r="Z6" s="8">
        <v>10000</v>
      </c>
      <c r="AA6" s="8" t="s">
        <v>374</v>
      </c>
    </row>
    <row r="7" spans="1:27" ht="15" customHeight="1" x14ac:dyDescent="0.25">
      <c r="A7" s="7" t="s">
        <v>42</v>
      </c>
      <c r="B7" s="8" t="s">
        <v>61</v>
      </c>
      <c r="C7" s="8" t="s">
        <v>61</v>
      </c>
      <c r="D7" s="8" t="s">
        <v>61</v>
      </c>
      <c r="E7" s="8">
        <v>250</v>
      </c>
      <c r="F7" s="8">
        <v>741</v>
      </c>
      <c r="G7" s="8">
        <v>1500</v>
      </c>
      <c r="H7" s="8">
        <v>3600</v>
      </c>
      <c r="I7" s="8">
        <v>2805</v>
      </c>
      <c r="J7" s="8">
        <v>4593</v>
      </c>
      <c r="K7" s="8">
        <v>1410</v>
      </c>
      <c r="L7" s="8">
        <v>0</v>
      </c>
      <c r="M7" s="8">
        <v>1749.5</v>
      </c>
      <c r="N7" s="8">
        <v>1343.1957500000001</v>
      </c>
      <c r="O7" s="8">
        <v>0</v>
      </c>
      <c r="P7" s="8">
        <v>0</v>
      </c>
      <c r="Q7" s="8">
        <v>0</v>
      </c>
      <c r="R7" s="8">
        <v>0</v>
      </c>
      <c r="S7" s="8">
        <v>0</v>
      </c>
      <c r="T7" s="8">
        <v>0</v>
      </c>
      <c r="U7" s="8">
        <v>0</v>
      </c>
      <c r="V7" s="8">
        <v>0</v>
      </c>
      <c r="W7" s="8">
        <v>0</v>
      </c>
      <c r="X7" s="8">
        <v>0</v>
      </c>
      <c r="Y7" s="8">
        <v>0</v>
      </c>
      <c r="Z7" s="8">
        <v>0</v>
      </c>
      <c r="AA7" s="8">
        <v>0</v>
      </c>
    </row>
    <row r="8" spans="1:27" ht="15" customHeight="1" x14ac:dyDescent="0.25">
      <c r="A8" s="7" t="s">
        <v>44</v>
      </c>
      <c r="B8" s="8" t="s">
        <v>61</v>
      </c>
      <c r="C8" s="8" t="s">
        <v>61</v>
      </c>
      <c r="D8" s="8" t="s">
        <v>61</v>
      </c>
      <c r="E8" s="8">
        <v>1820</v>
      </c>
      <c r="F8" s="8">
        <v>2000</v>
      </c>
      <c r="G8" s="8">
        <v>2000</v>
      </c>
      <c r="H8" s="8">
        <v>7900</v>
      </c>
      <c r="I8" s="8">
        <v>14891.2</v>
      </c>
      <c r="J8" s="8">
        <v>35966.5</v>
      </c>
      <c r="K8" s="8">
        <v>13869.4</v>
      </c>
      <c r="L8" s="8">
        <v>4157</v>
      </c>
      <c r="M8" s="8">
        <v>0</v>
      </c>
      <c r="N8" s="8">
        <v>890</v>
      </c>
      <c r="O8" s="8">
        <v>1021</v>
      </c>
      <c r="P8" s="8">
        <v>2072</v>
      </c>
      <c r="Q8" s="8">
        <v>205.8</v>
      </c>
      <c r="R8" s="8">
        <v>4377</v>
      </c>
      <c r="S8" s="8">
        <v>4214.7520000000004</v>
      </c>
      <c r="T8" s="8">
        <v>13568.197</v>
      </c>
      <c r="U8" s="8">
        <v>5009.5169999999998</v>
      </c>
      <c r="V8" s="8">
        <v>5485.09</v>
      </c>
      <c r="W8" s="8">
        <v>15313.52</v>
      </c>
      <c r="X8" s="8">
        <v>6129.75</v>
      </c>
      <c r="Y8" s="8">
        <v>1813.1636840000001</v>
      </c>
      <c r="Z8" s="8">
        <v>20170</v>
      </c>
      <c r="AA8" s="8">
        <v>5940</v>
      </c>
    </row>
    <row r="9" spans="1:27" ht="15" customHeight="1" x14ac:dyDescent="0.25">
      <c r="A9" s="7" t="s">
        <v>45</v>
      </c>
      <c r="B9" s="8">
        <v>1510</v>
      </c>
      <c r="C9" s="8">
        <v>8085</v>
      </c>
      <c r="D9" s="8">
        <v>6578</v>
      </c>
      <c r="E9" s="8">
        <v>8871</v>
      </c>
      <c r="F9" s="8">
        <v>7417</v>
      </c>
      <c r="G9" s="8">
        <v>9850</v>
      </c>
      <c r="H9" s="8">
        <v>16946</v>
      </c>
      <c r="I9" s="8">
        <v>21785.1</v>
      </c>
      <c r="J9" s="8">
        <v>74605.399999999994</v>
      </c>
      <c r="K9" s="8">
        <v>44970.8</v>
      </c>
      <c r="L9" s="8">
        <v>9965.2000000000007</v>
      </c>
      <c r="M9" s="8">
        <v>9201.9</v>
      </c>
      <c r="N9" s="8">
        <v>35825.699999999997</v>
      </c>
      <c r="O9" s="8">
        <v>4914.1000000000004</v>
      </c>
      <c r="P9" s="8">
        <v>4755.8</v>
      </c>
      <c r="Q9" s="8">
        <v>6588.69</v>
      </c>
      <c r="R9" s="8">
        <v>6760</v>
      </c>
      <c r="S9" s="8">
        <v>12880</v>
      </c>
      <c r="T9" s="8">
        <v>11939.754999999999</v>
      </c>
      <c r="U9" s="8">
        <v>13585.97</v>
      </c>
      <c r="V9" s="8">
        <v>577.70399999999995</v>
      </c>
      <c r="W9" s="8">
        <v>8277.08</v>
      </c>
      <c r="X9" s="8">
        <v>853.08</v>
      </c>
      <c r="Y9" s="8">
        <v>8159.1360000000004</v>
      </c>
      <c r="Z9" s="8">
        <v>4920</v>
      </c>
      <c r="AA9" s="8">
        <v>15200</v>
      </c>
    </row>
    <row r="10" spans="1:27" ht="15" customHeight="1" x14ac:dyDescent="0.25">
      <c r="A10" s="7" t="s">
        <v>50</v>
      </c>
      <c r="B10" s="8">
        <v>7430</v>
      </c>
      <c r="C10" s="8">
        <v>9170.8981671817091</v>
      </c>
      <c r="D10" s="8">
        <v>17611</v>
      </c>
      <c r="E10" s="8">
        <v>17900</v>
      </c>
      <c r="F10" s="8">
        <v>16060</v>
      </c>
      <c r="G10" s="8">
        <v>25000</v>
      </c>
      <c r="H10" s="8">
        <v>26500</v>
      </c>
      <c r="I10" s="8">
        <v>81599.3</v>
      </c>
      <c r="J10" s="8">
        <v>64088.4</v>
      </c>
      <c r="K10" s="8">
        <v>40522.9</v>
      </c>
      <c r="L10" s="8">
        <v>124092.9</v>
      </c>
      <c r="M10" s="8">
        <v>82944.600000000006</v>
      </c>
      <c r="N10" s="8">
        <v>47195.5</v>
      </c>
      <c r="O10" s="8">
        <v>39461.5</v>
      </c>
      <c r="P10" s="8">
        <v>14231.38</v>
      </c>
      <c r="Q10" s="8">
        <v>19358.57</v>
      </c>
      <c r="R10" s="8">
        <v>32380</v>
      </c>
      <c r="S10" s="8">
        <v>14850</v>
      </c>
      <c r="T10" s="8">
        <v>30414.816999999999</v>
      </c>
      <c r="U10" s="8">
        <v>10327.633</v>
      </c>
      <c r="V10" s="8">
        <v>7996.58</v>
      </c>
      <c r="W10" s="8">
        <v>7499.21</v>
      </c>
      <c r="X10" s="8">
        <v>3603.41</v>
      </c>
      <c r="Y10" s="8">
        <v>13500.3051</v>
      </c>
      <c r="Z10" s="8">
        <v>6200</v>
      </c>
      <c r="AA10" s="8">
        <v>11850</v>
      </c>
    </row>
    <row r="11" spans="1:27" ht="15" customHeight="1" x14ac:dyDescent="0.25">
      <c r="A11" s="7" t="s">
        <v>52</v>
      </c>
      <c r="B11" s="8" t="s">
        <v>61</v>
      </c>
      <c r="C11" s="8">
        <v>1000</v>
      </c>
      <c r="D11" s="8">
        <v>1900</v>
      </c>
      <c r="E11" s="8">
        <v>8000</v>
      </c>
      <c r="F11" s="8">
        <v>4920</v>
      </c>
      <c r="G11" s="8">
        <v>7000</v>
      </c>
      <c r="H11" s="8">
        <v>4400</v>
      </c>
      <c r="I11" s="8">
        <v>7620.6</v>
      </c>
      <c r="J11" s="8">
        <v>11126</v>
      </c>
      <c r="K11" s="8">
        <v>8585</v>
      </c>
      <c r="L11" s="8">
        <v>9352</v>
      </c>
      <c r="M11" s="8">
        <v>1339.8</v>
      </c>
      <c r="N11" s="8">
        <v>1107.2</v>
      </c>
      <c r="O11" s="8">
        <v>1373.2</v>
      </c>
      <c r="P11" s="8">
        <v>0</v>
      </c>
      <c r="Q11" s="8">
        <v>1192.2</v>
      </c>
      <c r="R11" s="8">
        <v>0</v>
      </c>
      <c r="S11" s="8">
        <v>0</v>
      </c>
      <c r="T11" s="8">
        <v>2266</v>
      </c>
      <c r="U11" s="8">
        <v>0</v>
      </c>
      <c r="V11" s="8">
        <v>1647.1</v>
      </c>
      <c r="W11" s="8">
        <v>1100</v>
      </c>
      <c r="X11" s="8">
        <v>850</v>
      </c>
      <c r="Y11" s="8">
        <v>620</v>
      </c>
      <c r="Z11" s="8">
        <v>780</v>
      </c>
      <c r="AA11" s="8">
        <v>910</v>
      </c>
    </row>
    <row r="12" spans="1:27" ht="15" customHeight="1" x14ac:dyDescent="0.25">
      <c r="A12" s="7" t="s">
        <v>56</v>
      </c>
      <c r="B12" s="8">
        <v>3124</v>
      </c>
      <c r="C12" s="8">
        <v>6858</v>
      </c>
      <c r="D12" s="8">
        <v>7915</v>
      </c>
      <c r="E12" s="8">
        <v>15867</v>
      </c>
      <c r="F12" s="8">
        <v>19584</v>
      </c>
      <c r="G12" s="8">
        <v>32403</v>
      </c>
      <c r="H12" s="8">
        <v>39254</v>
      </c>
      <c r="I12" s="8">
        <v>61916.9</v>
      </c>
      <c r="J12" s="8">
        <v>60248.3</v>
      </c>
      <c r="K12" s="8">
        <v>25830.6</v>
      </c>
      <c r="L12" s="8">
        <v>18215</v>
      </c>
      <c r="M12" s="8">
        <v>14093.5</v>
      </c>
      <c r="N12" s="8">
        <v>3302.3</v>
      </c>
      <c r="O12" s="8">
        <v>7322</v>
      </c>
      <c r="P12" s="8">
        <v>17321.12</v>
      </c>
      <c r="Q12" s="8">
        <v>9566.2000000000007</v>
      </c>
      <c r="R12" s="8">
        <v>20337</v>
      </c>
      <c r="S12" s="8">
        <v>15347</v>
      </c>
      <c r="T12" s="8">
        <v>683.3</v>
      </c>
      <c r="U12" s="8">
        <v>2883.5410000000002</v>
      </c>
      <c r="V12" s="8">
        <v>20336.38</v>
      </c>
      <c r="W12" s="8">
        <v>9033</v>
      </c>
      <c r="X12" s="8">
        <v>15194.44</v>
      </c>
      <c r="Y12" s="8">
        <v>14930.01</v>
      </c>
      <c r="Z12" s="8">
        <v>7070</v>
      </c>
      <c r="AA12" s="8">
        <v>8100</v>
      </c>
    </row>
    <row r="13" spans="1:27" ht="15.75" customHeight="1" x14ac:dyDescent="0.25">
      <c r="A13" s="10" t="s">
        <v>57</v>
      </c>
      <c r="B13" s="11" t="s">
        <v>61</v>
      </c>
      <c r="C13" s="11" t="s">
        <v>61</v>
      </c>
      <c r="D13" s="11" t="s">
        <v>61</v>
      </c>
      <c r="E13" s="11" t="s">
        <v>61</v>
      </c>
      <c r="F13" s="11" t="s">
        <v>61</v>
      </c>
      <c r="G13" s="11" t="s">
        <v>61</v>
      </c>
      <c r="H13" s="11" t="s">
        <v>61</v>
      </c>
      <c r="I13" s="11">
        <v>0</v>
      </c>
      <c r="J13" s="11">
        <v>0</v>
      </c>
      <c r="K13" s="11">
        <v>0</v>
      </c>
      <c r="L13" s="11">
        <v>96</v>
      </c>
      <c r="M13" s="11">
        <v>0</v>
      </c>
      <c r="N13" s="11">
        <v>0</v>
      </c>
      <c r="O13" s="11">
        <v>284</v>
      </c>
      <c r="P13" s="11">
        <v>0</v>
      </c>
      <c r="Q13" s="11">
        <v>358</v>
      </c>
      <c r="R13" s="11">
        <v>214</v>
      </c>
      <c r="S13" s="11">
        <v>313.2245236</v>
      </c>
      <c r="T13" s="11">
        <v>0</v>
      </c>
      <c r="U13" s="11">
        <v>0</v>
      </c>
      <c r="V13" s="11">
        <v>0</v>
      </c>
      <c r="W13" s="11">
        <v>0</v>
      </c>
      <c r="X13" s="11">
        <v>450</v>
      </c>
      <c r="Y13" s="11">
        <v>300</v>
      </c>
      <c r="Z13" s="11">
        <v>500</v>
      </c>
      <c r="AA13" s="11">
        <v>420</v>
      </c>
    </row>
    <row r="14" spans="1:27" ht="15.75" customHeight="1" x14ac:dyDescent="0.25">
      <c r="A14" s="1"/>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7" ht="15.75" customHeight="1" x14ac:dyDescent="0.25">
      <c r="A15" s="22" t="s">
        <v>64</v>
      </c>
      <c r="B15" s="25">
        <v>22650</v>
      </c>
      <c r="C15" s="25">
        <v>25470</v>
      </c>
      <c r="D15" s="25">
        <v>35270</v>
      </c>
      <c r="E15" s="25">
        <v>55460.2898550725</v>
      </c>
      <c r="F15" s="25">
        <v>79773.243563141106</v>
      </c>
      <c r="G15" s="25">
        <v>103311.21956922</v>
      </c>
      <c r="H15" s="25">
        <v>202823.15807931701</v>
      </c>
      <c r="I15" s="25">
        <v>154486.70000000001</v>
      </c>
      <c r="J15" s="25">
        <v>242574.5</v>
      </c>
      <c r="K15" s="25">
        <v>70535.5</v>
      </c>
      <c r="L15" s="25">
        <v>87149.1</v>
      </c>
      <c r="M15" s="25">
        <v>80782.399999999994</v>
      </c>
      <c r="N15" s="25">
        <v>40074.5</v>
      </c>
      <c r="O15" s="25">
        <v>8399.2999999999993</v>
      </c>
      <c r="P15" s="25">
        <v>25200.799999999999</v>
      </c>
      <c r="Q15" s="25">
        <v>30701.150833200001</v>
      </c>
      <c r="R15" s="25">
        <v>41819.663964300002</v>
      </c>
      <c r="S15" s="25">
        <v>33130.611638299997</v>
      </c>
      <c r="T15" s="25">
        <v>39277.332520600001</v>
      </c>
      <c r="U15" s="25">
        <v>39815.574007280396</v>
      </c>
      <c r="V15" s="25">
        <v>0</v>
      </c>
      <c r="W15" s="25">
        <v>36750.519999999997</v>
      </c>
      <c r="X15" s="25">
        <v>39649.78</v>
      </c>
      <c r="Y15" s="25">
        <v>33498.054303032703</v>
      </c>
      <c r="Z15" s="25">
        <v>43030</v>
      </c>
      <c r="AA15" s="25">
        <v>39200</v>
      </c>
    </row>
    <row r="16" spans="1:27" ht="15" customHeight="1" x14ac:dyDescent="0.25">
      <c r="A16" s="1"/>
    </row>
    <row r="17" spans="1:1" ht="15" customHeight="1" x14ac:dyDescent="0.25">
      <c r="A17" t="s">
        <v>370</v>
      </c>
    </row>
    <row r="19" spans="1:1" ht="15" customHeight="1" x14ac:dyDescent="0.25">
      <c r="A19" t="s">
        <v>75</v>
      </c>
    </row>
    <row r="20" spans="1:1" ht="15" customHeight="1" x14ac:dyDescent="0.25">
      <c r="A20" t="s">
        <v>375</v>
      </c>
    </row>
    <row r="22" spans="1:1" ht="15" customHeight="1" x14ac:dyDescent="0.25">
      <c r="A22" s="1" t="s">
        <v>88</v>
      </c>
    </row>
    <row r="23" spans="1:1" ht="15" customHeight="1" x14ac:dyDescent="0.25"/>
    <row r="24" spans="1:1" ht="15" customHeight="1" x14ac:dyDescent="0.25">
      <c r="A24" t="s">
        <v>89</v>
      </c>
    </row>
    <row r="25" spans="1:1" ht="15" customHeight="1" x14ac:dyDescent="0.25">
      <c r="A25" t="s">
        <v>376</v>
      </c>
    </row>
    <row r="27" spans="1:1" ht="15" customHeight="1" x14ac:dyDescent="0.25">
      <c r="A27" t="s">
        <v>91</v>
      </c>
    </row>
    <row r="28" spans="1:1" ht="15" customHeight="1" x14ac:dyDescent="0.25">
      <c r="A28" t="s">
        <v>92</v>
      </c>
    </row>
    <row r="29" spans="1:1" ht="15" customHeight="1" x14ac:dyDescent="0.25">
      <c r="A29" t="s">
        <v>372</v>
      </c>
    </row>
  </sheetData>
  <pageMargins left="0.7" right="0.7" top="0.75" bottom="0.75" header="0.511811023622047" footer="0.511811023622047"/>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99"/>
  </sheetPr>
  <dimension ref="A1:AF62"/>
  <sheetViews>
    <sheetView topLeftCell="A2" zoomScale="85" zoomScaleNormal="85" workbookViewId="0">
      <pane xSplit="1" topLeftCell="B1" activePane="topRight" state="frozen"/>
      <selection pane="topRight" activeCell="B14" sqref="B14:AE14"/>
    </sheetView>
  </sheetViews>
  <sheetFormatPr defaultColWidth="8.5703125" defaultRowHeight="15" x14ac:dyDescent="0.25"/>
  <cols>
    <col min="1" max="1" width="15.7109375" customWidth="1"/>
    <col min="2" max="6" width="8.7109375" customWidth="1"/>
    <col min="7" max="9" width="9.7109375" customWidth="1"/>
    <col min="10" max="11" width="8.7109375" customWidth="1"/>
    <col min="12" max="13" width="9.7109375" customWidth="1"/>
    <col min="14" max="30" width="15.28515625" customWidth="1"/>
    <col min="31" max="31" width="10.5703125" customWidth="1"/>
    <col min="32" max="32" width="15.42578125" customWidth="1"/>
  </cols>
  <sheetData>
    <row r="1" spans="1:32" ht="15" customHeight="1" x14ac:dyDescent="0.25">
      <c r="A1" s="1" t="s">
        <v>27</v>
      </c>
    </row>
    <row r="3" spans="1:32" ht="15.75" customHeight="1" thickBot="1" x14ac:dyDescent="0.3">
      <c r="B3" s="1">
        <v>1995</v>
      </c>
      <c r="C3" s="1">
        <v>1996</v>
      </c>
      <c r="D3" s="1">
        <v>1997</v>
      </c>
      <c r="E3" s="1">
        <v>1998</v>
      </c>
      <c r="F3" s="1">
        <v>1999</v>
      </c>
      <c r="G3" s="1">
        <v>2000</v>
      </c>
      <c r="H3" s="1">
        <v>2001</v>
      </c>
      <c r="I3" s="1">
        <v>2002</v>
      </c>
      <c r="J3" s="1" t="s">
        <v>377</v>
      </c>
      <c r="K3" s="1">
        <v>2004</v>
      </c>
      <c r="L3" s="1">
        <v>2005</v>
      </c>
      <c r="M3" s="1">
        <v>2006</v>
      </c>
      <c r="N3" s="1">
        <v>2007</v>
      </c>
      <c r="O3" s="1">
        <v>2008</v>
      </c>
      <c r="P3" s="1">
        <v>2009</v>
      </c>
      <c r="Q3" s="1">
        <v>2010</v>
      </c>
      <c r="R3" s="1">
        <v>2011</v>
      </c>
      <c r="S3" s="1">
        <v>2012</v>
      </c>
      <c r="T3" s="1">
        <v>2013</v>
      </c>
      <c r="U3" s="1">
        <v>2014</v>
      </c>
      <c r="V3" s="1">
        <v>2015</v>
      </c>
      <c r="W3" s="1">
        <v>2016</v>
      </c>
      <c r="X3" s="1">
        <v>2017</v>
      </c>
      <c r="Y3" s="1">
        <v>2018</v>
      </c>
      <c r="Z3" s="1">
        <v>2019</v>
      </c>
      <c r="AA3" s="1">
        <v>2020</v>
      </c>
      <c r="AB3" s="1">
        <v>2021</v>
      </c>
      <c r="AC3" s="1">
        <v>2022</v>
      </c>
      <c r="AD3" s="1">
        <v>2023</v>
      </c>
      <c r="AE3" s="1">
        <v>2024</v>
      </c>
      <c r="AF3" s="1">
        <v>2025</v>
      </c>
    </row>
    <row r="4" spans="1:32" ht="15" customHeight="1" x14ac:dyDescent="0.25">
      <c r="A4" s="4" t="s">
        <v>31</v>
      </c>
      <c r="B4" s="5">
        <v>184351.3</v>
      </c>
      <c r="C4" s="5">
        <v>186968.1</v>
      </c>
      <c r="D4" s="5">
        <v>187853.7</v>
      </c>
      <c r="E4" s="5">
        <v>195011.9</v>
      </c>
      <c r="F4" s="5">
        <v>203850.6</v>
      </c>
      <c r="G4" s="5">
        <v>213606.5</v>
      </c>
      <c r="H4" s="5">
        <v>220525.1</v>
      </c>
      <c r="I4" s="5">
        <v>226735.2</v>
      </c>
      <c r="J4" s="5">
        <v>231862.5</v>
      </c>
      <c r="K4" s="5">
        <v>242348.3</v>
      </c>
      <c r="L4" s="5">
        <v>254075</v>
      </c>
      <c r="M4" s="5">
        <v>267824.5</v>
      </c>
      <c r="N4" s="5">
        <v>283978</v>
      </c>
      <c r="O4" s="5">
        <v>293761.90000000002</v>
      </c>
      <c r="P4" s="5">
        <v>288044</v>
      </c>
      <c r="Q4" s="5">
        <v>295896.59999999998</v>
      </c>
      <c r="R4" s="5">
        <v>310128.7</v>
      </c>
      <c r="S4" s="5">
        <v>318653</v>
      </c>
      <c r="T4" s="5">
        <v>323910.2</v>
      </c>
      <c r="U4" s="5">
        <v>333146.09999999998</v>
      </c>
      <c r="V4" s="5">
        <v>344269.2</v>
      </c>
      <c r="W4" s="5">
        <v>357608</v>
      </c>
      <c r="X4" s="5">
        <v>369361.9</v>
      </c>
      <c r="Y4" s="5">
        <v>385274.1</v>
      </c>
      <c r="Z4" s="5">
        <v>397147.2</v>
      </c>
      <c r="AA4" s="5">
        <v>380888.5</v>
      </c>
      <c r="AB4" s="5">
        <v>405241.4</v>
      </c>
      <c r="AC4" s="5">
        <v>447217.6</v>
      </c>
      <c r="AD4" s="5">
        <v>477248.8</v>
      </c>
      <c r="AE4" s="5">
        <v>481940</v>
      </c>
      <c r="AF4" s="5">
        <v>514328.14</v>
      </c>
    </row>
    <row r="5" spans="1:32" ht="15" customHeight="1" x14ac:dyDescent="0.25">
      <c r="A5" s="7" t="s">
        <v>32</v>
      </c>
      <c r="B5" s="8">
        <v>221430.39999999999</v>
      </c>
      <c r="C5" s="8">
        <v>221664.5</v>
      </c>
      <c r="D5" s="8">
        <v>224891</v>
      </c>
      <c r="E5" s="8">
        <v>232868.6</v>
      </c>
      <c r="F5" s="8">
        <v>244226</v>
      </c>
      <c r="G5" s="8">
        <v>258222</v>
      </c>
      <c r="H5" s="8">
        <v>265788.40000000002</v>
      </c>
      <c r="I5" s="8">
        <v>275065.09999999998</v>
      </c>
      <c r="J5" s="8">
        <v>282636.5</v>
      </c>
      <c r="K5" s="8">
        <v>298710.8</v>
      </c>
      <c r="L5" s="8">
        <v>311480.8</v>
      </c>
      <c r="M5" s="8">
        <v>326662.09999999998</v>
      </c>
      <c r="N5" s="8">
        <v>344712.5</v>
      </c>
      <c r="O5" s="8">
        <v>351743.1</v>
      </c>
      <c r="P5" s="8">
        <v>346472.8</v>
      </c>
      <c r="Q5" s="8">
        <v>363140.1</v>
      </c>
      <c r="R5" s="8">
        <v>375967.8</v>
      </c>
      <c r="S5" s="8">
        <v>386174.7</v>
      </c>
      <c r="T5" s="8">
        <v>392880</v>
      </c>
      <c r="U5" s="8">
        <v>403003.3</v>
      </c>
      <c r="V5" s="8">
        <v>416701.4</v>
      </c>
      <c r="W5" s="8">
        <v>430085.3</v>
      </c>
      <c r="X5" s="8">
        <v>445050.1</v>
      </c>
      <c r="Y5" s="8">
        <v>460050.8</v>
      </c>
      <c r="Z5" s="8">
        <v>478676.2</v>
      </c>
      <c r="AA5" s="8">
        <v>460535.2</v>
      </c>
      <c r="AB5" s="8">
        <v>508061.2</v>
      </c>
      <c r="AC5" s="8">
        <v>554213.69999999995</v>
      </c>
      <c r="AD5" s="8">
        <v>584698.9</v>
      </c>
      <c r="AE5" s="8">
        <v>613983</v>
      </c>
      <c r="AF5" s="8">
        <v>642015.30000000005</v>
      </c>
    </row>
    <row r="6" spans="1:32" ht="15" customHeight="1" x14ac:dyDescent="0.25">
      <c r="A6" s="7" t="s">
        <v>33</v>
      </c>
      <c r="B6" s="8">
        <v>14512.8</v>
      </c>
      <c r="C6" s="8">
        <v>9829.7999999999993</v>
      </c>
      <c r="D6" s="8">
        <v>10064.700000000001</v>
      </c>
      <c r="E6" s="8">
        <v>13437.6</v>
      </c>
      <c r="F6" s="8">
        <v>12804.4</v>
      </c>
      <c r="G6" s="8">
        <v>14440</v>
      </c>
      <c r="H6" s="8">
        <v>15905.3</v>
      </c>
      <c r="I6" s="8">
        <v>17478.3</v>
      </c>
      <c r="J6" s="8">
        <v>18798.3</v>
      </c>
      <c r="K6" s="8">
        <v>21093.200000000001</v>
      </c>
      <c r="L6" s="8">
        <v>24039.9</v>
      </c>
      <c r="M6" s="8">
        <v>27410</v>
      </c>
      <c r="N6" s="8">
        <v>32444.5</v>
      </c>
      <c r="O6" s="8">
        <v>37217.699999999997</v>
      </c>
      <c r="P6" s="8">
        <v>37417.699999999997</v>
      </c>
      <c r="Q6" s="8">
        <v>38284.9</v>
      </c>
      <c r="R6" s="8">
        <v>41478.9</v>
      </c>
      <c r="S6" s="8">
        <v>42256.800000000003</v>
      </c>
      <c r="T6" s="8">
        <v>42050.2</v>
      </c>
      <c r="U6" s="8">
        <v>43026</v>
      </c>
      <c r="V6" s="8">
        <v>45812.3</v>
      </c>
      <c r="W6" s="8">
        <v>48773.1</v>
      </c>
      <c r="X6" s="8">
        <v>52531.3</v>
      </c>
      <c r="Y6" s="8">
        <v>56224.800000000003</v>
      </c>
      <c r="Z6" s="8">
        <v>61530.8</v>
      </c>
      <c r="AA6" s="8">
        <v>61607.7</v>
      </c>
      <c r="AB6" s="8">
        <v>71060.100000000006</v>
      </c>
      <c r="AC6" s="8">
        <v>85800.7</v>
      </c>
      <c r="AD6" s="8">
        <v>93948</v>
      </c>
      <c r="AE6" s="8">
        <v>103723</v>
      </c>
      <c r="AF6" s="8">
        <v>116018.27</v>
      </c>
    </row>
    <row r="7" spans="1:32" ht="15" customHeight="1" x14ac:dyDescent="0.25">
      <c r="A7" s="7" t="s">
        <v>34</v>
      </c>
      <c r="B7" s="8">
        <v>17581.400000000001</v>
      </c>
      <c r="C7" s="8">
        <v>19230.3</v>
      </c>
      <c r="D7" s="8">
        <v>21332.1</v>
      </c>
      <c r="E7" s="8">
        <v>22985.8</v>
      </c>
      <c r="F7" s="8">
        <v>22228.400000000001</v>
      </c>
      <c r="G7" s="8">
        <v>23659.5</v>
      </c>
      <c r="H7" s="8">
        <v>25947.3</v>
      </c>
      <c r="I7" s="8">
        <v>28749.8</v>
      </c>
      <c r="J7" s="8">
        <v>30992.799999999999</v>
      </c>
      <c r="K7" s="8">
        <v>33774</v>
      </c>
      <c r="L7" s="8">
        <v>36801.1</v>
      </c>
      <c r="M7" s="8">
        <v>40536.1</v>
      </c>
      <c r="N7" s="8">
        <v>44262.9</v>
      </c>
      <c r="O7" s="8">
        <v>48333.599999999999</v>
      </c>
      <c r="P7" s="8">
        <v>45413.1</v>
      </c>
      <c r="Q7" s="8">
        <v>45578</v>
      </c>
      <c r="R7" s="8">
        <v>45549.9</v>
      </c>
      <c r="S7" s="8">
        <v>44621.2</v>
      </c>
      <c r="T7" s="8">
        <v>44437.1</v>
      </c>
      <c r="U7" s="8">
        <v>43989.1</v>
      </c>
      <c r="V7" s="8">
        <v>45257.9</v>
      </c>
      <c r="W7" s="8">
        <v>47338.7</v>
      </c>
      <c r="X7" s="8">
        <v>49985.9</v>
      </c>
      <c r="Y7" s="8">
        <v>52747.199999999997</v>
      </c>
      <c r="Z7" s="8">
        <v>56131.1</v>
      </c>
      <c r="AA7" s="8">
        <v>50946.6</v>
      </c>
      <c r="AB7" s="8">
        <v>58897.9</v>
      </c>
      <c r="AC7" s="8">
        <v>68369.7</v>
      </c>
      <c r="AD7" s="8">
        <v>76471.7</v>
      </c>
      <c r="AE7" s="8">
        <v>85609.8</v>
      </c>
      <c r="AF7" s="8">
        <v>92670.66</v>
      </c>
    </row>
    <row r="8" spans="1:32" ht="15" customHeight="1" x14ac:dyDescent="0.25">
      <c r="A8" s="7" t="s">
        <v>35</v>
      </c>
      <c r="B8" s="8">
        <v>7596</v>
      </c>
      <c r="C8" s="8">
        <v>7890.1</v>
      </c>
      <c r="D8" s="8">
        <v>8414.2999999999993</v>
      </c>
      <c r="E8" s="8">
        <v>9152.6</v>
      </c>
      <c r="F8" s="8">
        <v>9839.7000000000007</v>
      </c>
      <c r="G8" s="8">
        <v>10804.6</v>
      </c>
      <c r="H8" s="8">
        <v>11602.9</v>
      </c>
      <c r="I8" s="8">
        <v>12083</v>
      </c>
      <c r="J8" s="8">
        <v>12871.3</v>
      </c>
      <c r="K8" s="8">
        <v>13938</v>
      </c>
      <c r="L8" s="8">
        <v>15039.3</v>
      </c>
      <c r="M8" s="8">
        <v>16263.8</v>
      </c>
      <c r="N8" s="8">
        <v>17591</v>
      </c>
      <c r="O8" s="8">
        <v>19009.599999999999</v>
      </c>
      <c r="P8" s="8">
        <v>18675.5</v>
      </c>
      <c r="Q8" s="8">
        <v>19410</v>
      </c>
      <c r="R8" s="8">
        <v>19858.099999999999</v>
      </c>
      <c r="S8" s="8">
        <v>19495.400000000001</v>
      </c>
      <c r="T8" s="8">
        <v>18040.3</v>
      </c>
      <c r="U8" s="8">
        <v>17482.8</v>
      </c>
      <c r="V8" s="8">
        <v>17944.2</v>
      </c>
      <c r="W8" s="8">
        <v>19013.8</v>
      </c>
      <c r="X8" s="8">
        <v>20312.400000000001</v>
      </c>
      <c r="Y8" s="8">
        <v>21674</v>
      </c>
      <c r="Z8" s="8">
        <v>23177.9</v>
      </c>
      <c r="AA8" s="8">
        <v>22086.6</v>
      </c>
      <c r="AB8" s="8">
        <v>24927.599999999999</v>
      </c>
      <c r="AC8" s="8">
        <v>27777</v>
      </c>
      <c r="AD8" s="8">
        <v>29807.200000000001</v>
      </c>
      <c r="AE8" s="8">
        <v>33567.699999999997</v>
      </c>
      <c r="AF8" s="8">
        <v>36483.5</v>
      </c>
    </row>
    <row r="9" spans="1:32" ht="15" customHeight="1" x14ac:dyDescent="0.25">
      <c r="A9" s="7" t="s">
        <v>36</v>
      </c>
      <c r="B9" s="8">
        <v>46008.4</v>
      </c>
      <c r="C9" s="8">
        <v>53088.1</v>
      </c>
      <c r="D9" s="8">
        <v>54857.3</v>
      </c>
      <c r="E9" s="8">
        <v>59824.800000000003</v>
      </c>
      <c r="F9" s="8">
        <v>61082.9</v>
      </c>
      <c r="G9" s="8">
        <v>67032.5</v>
      </c>
      <c r="H9" s="8">
        <v>75705.2</v>
      </c>
      <c r="I9" s="8">
        <v>87358.2</v>
      </c>
      <c r="J9" s="8">
        <v>88659.5</v>
      </c>
      <c r="K9" s="8">
        <v>96554.1</v>
      </c>
      <c r="L9" s="8">
        <v>110321.7</v>
      </c>
      <c r="M9" s="8">
        <v>124581.2</v>
      </c>
      <c r="N9" s="8">
        <v>139002.1</v>
      </c>
      <c r="O9" s="8">
        <v>162064.5</v>
      </c>
      <c r="P9" s="8">
        <v>149586.5</v>
      </c>
      <c r="Q9" s="8">
        <v>157920.79999999999</v>
      </c>
      <c r="R9" s="8">
        <v>165202.20000000001</v>
      </c>
      <c r="S9" s="8">
        <v>162587.5</v>
      </c>
      <c r="T9" s="8">
        <v>159461.5</v>
      </c>
      <c r="U9" s="8">
        <v>157821.29999999999</v>
      </c>
      <c r="V9" s="8">
        <v>169558.2</v>
      </c>
      <c r="W9" s="8">
        <v>177438.5</v>
      </c>
      <c r="X9" s="8">
        <v>194132.9</v>
      </c>
      <c r="Y9" s="8">
        <v>210970.5</v>
      </c>
      <c r="Z9" s="8">
        <v>225613.5</v>
      </c>
      <c r="AA9" s="8">
        <v>215805.4</v>
      </c>
      <c r="AB9" s="8">
        <v>238249.5</v>
      </c>
      <c r="AC9" s="8">
        <v>276265.7</v>
      </c>
      <c r="AD9" s="8">
        <v>305966.5</v>
      </c>
      <c r="AE9" s="8">
        <v>318895.7</v>
      </c>
      <c r="AF9" s="8">
        <v>346513.26286800002</v>
      </c>
    </row>
    <row r="10" spans="1:32" ht="15" customHeight="1" x14ac:dyDescent="0.25">
      <c r="A10" s="7" t="s">
        <v>37</v>
      </c>
      <c r="B10" s="8">
        <v>141441.5</v>
      </c>
      <c r="C10" s="8">
        <v>147843.4</v>
      </c>
      <c r="D10" s="8">
        <v>153152.1</v>
      </c>
      <c r="E10" s="8">
        <v>158146.5</v>
      </c>
      <c r="F10" s="8">
        <v>166972.1</v>
      </c>
      <c r="G10" s="8">
        <v>178018.2</v>
      </c>
      <c r="H10" s="8">
        <v>184045.6</v>
      </c>
      <c r="I10" s="8">
        <v>189794.9</v>
      </c>
      <c r="J10" s="8">
        <v>193353.4</v>
      </c>
      <c r="K10" s="8">
        <v>202422.2</v>
      </c>
      <c r="L10" s="8">
        <v>212832.3</v>
      </c>
      <c r="M10" s="8">
        <v>225531.2</v>
      </c>
      <c r="N10" s="8">
        <v>233383.2</v>
      </c>
      <c r="O10" s="8">
        <v>241613.5</v>
      </c>
      <c r="P10" s="8">
        <v>231278</v>
      </c>
      <c r="Q10" s="8">
        <v>243165.4</v>
      </c>
      <c r="R10" s="8">
        <v>247879.9</v>
      </c>
      <c r="S10" s="8">
        <v>254578</v>
      </c>
      <c r="T10" s="8">
        <v>258742.7</v>
      </c>
      <c r="U10" s="8">
        <v>265757</v>
      </c>
      <c r="V10" s="8">
        <v>273017.59999999998</v>
      </c>
      <c r="W10" s="8">
        <v>283109.7</v>
      </c>
      <c r="X10" s="8">
        <v>294808.2</v>
      </c>
      <c r="Y10" s="8">
        <v>302328.7</v>
      </c>
      <c r="Z10" s="8">
        <v>309526.40000000002</v>
      </c>
      <c r="AA10" s="8">
        <v>311356.3</v>
      </c>
      <c r="AB10" s="8">
        <v>342961.7</v>
      </c>
      <c r="AC10" s="8">
        <v>380617.8</v>
      </c>
      <c r="AD10" s="8">
        <v>373754.7</v>
      </c>
      <c r="AE10" s="8">
        <v>396960.1</v>
      </c>
      <c r="AF10" s="8">
        <v>435200</v>
      </c>
    </row>
    <row r="11" spans="1:32" ht="15" customHeight="1" x14ac:dyDescent="0.25">
      <c r="A11" s="7" t="s">
        <v>38</v>
      </c>
      <c r="B11" s="8">
        <v>2988.1</v>
      </c>
      <c r="C11" s="8">
        <v>3770</v>
      </c>
      <c r="D11" s="8">
        <v>4553.7</v>
      </c>
      <c r="E11" s="8">
        <v>5067.5</v>
      </c>
      <c r="F11" s="8">
        <v>5406.9</v>
      </c>
      <c r="G11" s="8">
        <v>6171.6</v>
      </c>
      <c r="H11" s="8">
        <v>6987.1</v>
      </c>
      <c r="I11" s="8">
        <v>7822.6</v>
      </c>
      <c r="J11" s="8">
        <v>8744.4</v>
      </c>
      <c r="K11" s="8">
        <v>9777.5</v>
      </c>
      <c r="L11" s="8">
        <v>11343.3</v>
      </c>
      <c r="M11" s="8">
        <v>13568.9</v>
      </c>
      <c r="N11" s="8">
        <v>16401.3</v>
      </c>
      <c r="O11" s="8">
        <v>16618.099999999999</v>
      </c>
      <c r="P11" s="8">
        <v>14131.9</v>
      </c>
      <c r="Q11" s="8">
        <v>14741.1</v>
      </c>
      <c r="R11" s="8">
        <v>16677.3</v>
      </c>
      <c r="S11" s="8">
        <v>17916.7</v>
      </c>
      <c r="T11" s="8">
        <v>18910.8</v>
      </c>
      <c r="U11" s="8">
        <v>20048.2</v>
      </c>
      <c r="V11" s="8">
        <v>20631.400000000001</v>
      </c>
      <c r="W11" s="8">
        <v>21747.9</v>
      </c>
      <c r="X11" s="8">
        <v>23833.599999999999</v>
      </c>
      <c r="Y11" s="8">
        <v>25932.2</v>
      </c>
      <c r="Z11" s="8">
        <v>27951</v>
      </c>
      <c r="AA11" s="8">
        <v>27430</v>
      </c>
      <c r="AB11" s="8">
        <v>31169</v>
      </c>
      <c r="AC11" s="8">
        <v>36011.1</v>
      </c>
      <c r="AD11" s="8">
        <v>37682.400000000001</v>
      </c>
      <c r="AE11" s="8">
        <v>39510.1</v>
      </c>
      <c r="AF11" s="8">
        <v>41620.83</v>
      </c>
    </row>
    <row r="12" spans="1:32" ht="15" customHeight="1" x14ac:dyDescent="0.25">
      <c r="A12" s="7" t="s">
        <v>39</v>
      </c>
      <c r="B12" s="8">
        <v>102650.9</v>
      </c>
      <c r="C12" s="8">
        <v>104118.7</v>
      </c>
      <c r="D12" s="8">
        <v>111963.7</v>
      </c>
      <c r="E12" s="8">
        <v>119641.9</v>
      </c>
      <c r="F12" s="8">
        <v>126923</v>
      </c>
      <c r="G12" s="8">
        <v>136261</v>
      </c>
      <c r="H12" s="8">
        <v>144437</v>
      </c>
      <c r="I12" s="8">
        <v>148289</v>
      </c>
      <c r="J12" s="8">
        <v>151569</v>
      </c>
      <c r="K12" s="8">
        <v>158477</v>
      </c>
      <c r="L12" s="8">
        <v>164387</v>
      </c>
      <c r="M12" s="8">
        <v>172614</v>
      </c>
      <c r="N12" s="8">
        <v>186584</v>
      </c>
      <c r="O12" s="8">
        <v>194265</v>
      </c>
      <c r="P12" s="8">
        <v>181747</v>
      </c>
      <c r="Q12" s="8">
        <v>188143</v>
      </c>
      <c r="R12" s="8">
        <v>197998</v>
      </c>
      <c r="S12" s="8">
        <v>201037</v>
      </c>
      <c r="T12" s="8">
        <v>204321</v>
      </c>
      <c r="U12" s="8">
        <v>206897</v>
      </c>
      <c r="V12" s="8">
        <v>211385</v>
      </c>
      <c r="W12" s="8">
        <v>217518</v>
      </c>
      <c r="X12" s="8">
        <v>226301</v>
      </c>
      <c r="Y12" s="8">
        <v>233462</v>
      </c>
      <c r="Z12" s="8">
        <v>239858</v>
      </c>
      <c r="AA12" s="8">
        <v>238038</v>
      </c>
      <c r="AB12" s="8">
        <v>250664</v>
      </c>
      <c r="AC12" s="8">
        <v>267687</v>
      </c>
      <c r="AD12" s="8">
        <v>277625</v>
      </c>
      <c r="AE12" s="8">
        <v>276172</v>
      </c>
      <c r="AF12" s="8">
        <v>288400</v>
      </c>
    </row>
    <row r="13" spans="1:32" ht="15" customHeight="1" x14ac:dyDescent="0.25">
      <c r="A13" s="7" t="s">
        <v>40</v>
      </c>
      <c r="B13" s="8">
        <v>1224717.2</v>
      </c>
      <c r="C13" s="8">
        <v>1265105.3999999999</v>
      </c>
      <c r="D13" s="8">
        <v>1282409.5</v>
      </c>
      <c r="E13" s="8">
        <v>1343327.3</v>
      </c>
      <c r="F13" s="8">
        <v>1400999</v>
      </c>
      <c r="G13" s="8">
        <v>1478585</v>
      </c>
      <c r="H13" s="8">
        <v>1538200</v>
      </c>
      <c r="I13" s="8">
        <v>1587829</v>
      </c>
      <c r="J13" s="8">
        <v>1630666</v>
      </c>
      <c r="K13" s="8">
        <v>1704019</v>
      </c>
      <c r="L13" s="8">
        <v>1765905</v>
      </c>
      <c r="M13" s="8">
        <v>1848151</v>
      </c>
      <c r="N13" s="8">
        <v>1941360</v>
      </c>
      <c r="O13" s="8">
        <v>1992380</v>
      </c>
      <c r="P13" s="8">
        <v>1936422</v>
      </c>
      <c r="Q13" s="8">
        <v>1995289</v>
      </c>
      <c r="R13" s="8">
        <v>2058369</v>
      </c>
      <c r="S13" s="8">
        <v>2088804</v>
      </c>
      <c r="T13" s="8">
        <v>2117189</v>
      </c>
      <c r="U13" s="8">
        <v>2149765</v>
      </c>
      <c r="V13" s="8">
        <v>2198432</v>
      </c>
      <c r="W13" s="8">
        <v>2234129</v>
      </c>
      <c r="X13" s="8">
        <v>2297242</v>
      </c>
      <c r="Y13" s="8">
        <v>2363306</v>
      </c>
      <c r="Z13" s="8">
        <v>2437635</v>
      </c>
      <c r="AA13" s="8">
        <v>2317832</v>
      </c>
      <c r="AB13" s="8">
        <v>2502118</v>
      </c>
      <c r="AC13" s="8">
        <v>2639092</v>
      </c>
      <c r="AD13" s="8">
        <v>2803100</v>
      </c>
      <c r="AE13" s="8">
        <v>2921411.8</v>
      </c>
      <c r="AF13" s="8">
        <v>2991055.9</v>
      </c>
    </row>
    <row r="14" spans="1:32" ht="15" customHeight="1" x14ac:dyDescent="0.25">
      <c r="A14" s="7" t="s">
        <v>41</v>
      </c>
      <c r="B14" s="8">
        <v>1982061.1</v>
      </c>
      <c r="C14" s="8">
        <v>1973016</v>
      </c>
      <c r="D14" s="8">
        <v>1958532</v>
      </c>
      <c r="E14" s="8">
        <v>2004600.1</v>
      </c>
      <c r="F14" s="8">
        <v>2064880</v>
      </c>
      <c r="G14" s="8">
        <v>2116480</v>
      </c>
      <c r="H14" s="8">
        <v>2179850</v>
      </c>
      <c r="I14" s="8">
        <v>2209290</v>
      </c>
      <c r="J14" s="8">
        <v>2220080</v>
      </c>
      <c r="K14" s="8">
        <v>2270620</v>
      </c>
      <c r="L14" s="8">
        <v>2300860</v>
      </c>
      <c r="M14" s="8">
        <v>2393250</v>
      </c>
      <c r="N14" s="8">
        <v>2513230</v>
      </c>
      <c r="O14" s="8">
        <v>2546490</v>
      </c>
      <c r="P14" s="8">
        <v>2445730</v>
      </c>
      <c r="Q14" s="8">
        <v>2564400</v>
      </c>
      <c r="R14" s="8">
        <v>2693560</v>
      </c>
      <c r="S14" s="8">
        <v>2745310</v>
      </c>
      <c r="T14" s="8">
        <v>2811350</v>
      </c>
      <c r="U14" s="8">
        <v>2927430</v>
      </c>
      <c r="V14" s="8">
        <v>3026180</v>
      </c>
      <c r="W14" s="8">
        <v>3134740</v>
      </c>
      <c r="X14" s="8">
        <v>3267160</v>
      </c>
      <c r="Y14" s="8">
        <v>3365450</v>
      </c>
      <c r="Z14" s="8">
        <v>3474110</v>
      </c>
      <c r="AA14" s="8">
        <v>3403730</v>
      </c>
      <c r="AB14" s="8">
        <v>3617450</v>
      </c>
      <c r="AC14" s="8">
        <v>3876810</v>
      </c>
      <c r="AD14" s="8">
        <v>4121160</v>
      </c>
      <c r="AE14" s="8">
        <v>4305260</v>
      </c>
      <c r="AF14" s="8">
        <v>4469910</v>
      </c>
    </row>
    <row r="15" spans="1:32" ht="15" customHeight="1" x14ac:dyDescent="0.25">
      <c r="A15" s="7" t="s">
        <v>42</v>
      </c>
      <c r="B15" s="8">
        <v>104662.1</v>
      </c>
      <c r="C15" s="8">
        <v>114908.2</v>
      </c>
      <c r="D15" s="8">
        <v>126353.8</v>
      </c>
      <c r="E15" s="8">
        <v>129057.3</v>
      </c>
      <c r="F15" s="8">
        <v>139945.1</v>
      </c>
      <c r="G15" s="8">
        <v>142976</v>
      </c>
      <c r="H15" s="8">
        <v>152193.79999999999</v>
      </c>
      <c r="I15" s="8">
        <v>163460.79999999999</v>
      </c>
      <c r="J15" s="8">
        <v>178904.9</v>
      </c>
      <c r="K15" s="8">
        <v>193715.8</v>
      </c>
      <c r="L15" s="8">
        <v>199242.3</v>
      </c>
      <c r="M15" s="8">
        <v>217861.6</v>
      </c>
      <c r="N15" s="8">
        <v>232694.6</v>
      </c>
      <c r="O15" s="8">
        <v>241990.39999999999</v>
      </c>
      <c r="P15" s="8">
        <v>237534.2</v>
      </c>
      <c r="Q15" s="8">
        <v>224124</v>
      </c>
      <c r="R15" s="8">
        <v>203308.2</v>
      </c>
      <c r="S15" s="8">
        <v>188380.6</v>
      </c>
      <c r="T15" s="8">
        <v>179884.4</v>
      </c>
      <c r="U15" s="8">
        <v>177236</v>
      </c>
      <c r="V15" s="8">
        <v>176368.9</v>
      </c>
      <c r="W15" s="8">
        <v>174494.2</v>
      </c>
      <c r="X15" s="8">
        <v>176903.4</v>
      </c>
      <c r="Y15" s="8">
        <v>179557.7</v>
      </c>
      <c r="Z15" s="8">
        <v>183347.4</v>
      </c>
      <c r="AA15" s="8">
        <v>165015.70000000001</v>
      </c>
      <c r="AB15" s="8">
        <v>181500.4</v>
      </c>
      <c r="AC15" s="8">
        <v>206620.4</v>
      </c>
      <c r="AD15" s="8">
        <v>220302.6</v>
      </c>
      <c r="AE15" s="8">
        <v>237573.4</v>
      </c>
      <c r="AF15" s="8">
        <v>248353.72</v>
      </c>
    </row>
    <row r="16" spans="1:32" ht="15" customHeight="1" x14ac:dyDescent="0.25">
      <c r="A16" s="7" t="s">
        <v>43</v>
      </c>
      <c r="B16" s="8">
        <v>35469.4</v>
      </c>
      <c r="C16" s="8">
        <v>36758.400000000001</v>
      </c>
      <c r="D16" s="8">
        <v>41741.4</v>
      </c>
      <c r="E16" s="8">
        <v>43408.6</v>
      </c>
      <c r="F16" s="8">
        <v>46040.1</v>
      </c>
      <c r="G16" s="8">
        <v>51238.5</v>
      </c>
      <c r="H16" s="8">
        <v>60012.9</v>
      </c>
      <c r="I16" s="8">
        <v>71756.100000000006</v>
      </c>
      <c r="J16" s="8">
        <v>75442.8</v>
      </c>
      <c r="K16" s="8">
        <v>83899.5</v>
      </c>
      <c r="L16" s="8">
        <v>91110.9</v>
      </c>
      <c r="M16" s="8">
        <v>92155.1</v>
      </c>
      <c r="N16" s="8">
        <v>102444.4</v>
      </c>
      <c r="O16" s="8">
        <v>108378.8</v>
      </c>
      <c r="P16" s="8">
        <v>94638</v>
      </c>
      <c r="Q16" s="8">
        <v>99813.8</v>
      </c>
      <c r="R16" s="8">
        <v>102152</v>
      </c>
      <c r="S16" s="8">
        <v>100247.6</v>
      </c>
      <c r="T16" s="8">
        <v>102239.7</v>
      </c>
      <c r="U16" s="8">
        <v>106263.8</v>
      </c>
      <c r="V16" s="8">
        <v>112791</v>
      </c>
      <c r="W16" s="8">
        <v>116255.7</v>
      </c>
      <c r="X16" s="8">
        <v>127024.7</v>
      </c>
      <c r="Y16" s="8">
        <v>136055.4</v>
      </c>
      <c r="Z16" s="8">
        <v>146554.5</v>
      </c>
      <c r="AA16" s="8">
        <v>137920.20000000001</v>
      </c>
      <c r="AB16" s="8">
        <v>153980.20000000001</v>
      </c>
      <c r="AC16" s="8">
        <v>168549.5</v>
      </c>
      <c r="AD16" s="8">
        <v>196391.4</v>
      </c>
      <c r="AE16" s="8">
        <v>206208.5</v>
      </c>
      <c r="AF16" s="8">
        <v>218833.8</v>
      </c>
    </row>
    <row r="17" spans="1:32" ht="15" customHeight="1" x14ac:dyDescent="0.25">
      <c r="A17" s="7" t="s">
        <v>44</v>
      </c>
      <c r="B17" s="8">
        <v>52881.3</v>
      </c>
      <c r="C17" s="8">
        <v>59701.5</v>
      </c>
      <c r="D17" s="8">
        <v>73118.8</v>
      </c>
      <c r="E17" s="8">
        <v>80565.7</v>
      </c>
      <c r="F17" s="8">
        <v>92790.5</v>
      </c>
      <c r="G17" s="8">
        <v>108495.3</v>
      </c>
      <c r="H17" s="8">
        <v>122089.2</v>
      </c>
      <c r="I17" s="8">
        <v>135997.6</v>
      </c>
      <c r="J17" s="8">
        <v>145576.4</v>
      </c>
      <c r="K17" s="8">
        <v>156260.29999999999</v>
      </c>
      <c r="L17" s="8">
        <v>170306.8</v>
      </c>
      <c r="M17" s="8">
        <v>184916.2</v>
      </c>
      <c r="N17" s="8">
        <v>197069.4</v>
      </c>
      <c r="O17" s="8">
        <v>187283</v>
      </c>
      <c r="P17" s="8">
        <v>169519.7</v>
      </c>
      <c r="Q17" s="8">
        <v>167391.4</v>
      </c>
      <c r="R17" s="8">
        <v>171703.2</v>
      </c>
      <c r="S17" s="8">
        <v>175615.4</v>
      </c>
      <c r="T17" s="8">
        <v>179457.6</v>
      </c>
      <c r="U17" s="8">
        <v>195085.2</v>
      </c>
      <c r="V17" s="8">
        <v>262975.90000000002</v>
      </c>
      <c r="W17" s="8">
        <v>270205.3</v>
      </c>
      <c r="X17" s="8">
        <v>297763.20000000001</v>
      </c>
      <c r="Y17" s="8">
        <v>326631.3</v>
      </c>
      <c r="Z17" s="8">
        <v>356357.4</v>
      </c>
      <c r="AA17" s="8">
        <v>375249.6</v>
      </c>
      <c r="AB17" s="8">
        <v>434069.7</v>
      </c>
      <c r="AC17" s="8">
        <v>506282.4</v>
      </c>
      <c r="AD17" s="8">
        <v>504619.7</v>
      </c>
      <c r="AE17" s="8">
        <v>533444.1</v>
      </c>
      <c r="AF17" s="8">
        <v>532800</v>
      </c>
    </row>
    <row r="18" spans="1:32" ht="15" customHeight="1" x14ac:dyDescent="0.25">
      <c r="A18" s="7" t="s">
        <v>45</v>
      </c>
      <c r="B18" s="8">
        <v>898299.3</v>
      </c>
      <c r="C18" s="8">
        <v>1033759.7</v>
      </c>
      <c r="D18" s="8">
        <v>1096302</v>
      </c>
      <c r="E18" s="8">
        <v>1134534.8999999999</v>
      </c>
      <c r="F18" s="8">
        <v>1175149.5</v>
      </c>
      <c r="G18" s="8">
        <v>1241512.8999999999</v>
      </c>
      <c r="H18" s="8">
        <v>1304136.8</v>
      </c>
      <c r="I18" s="8">
        <v>1350258.9</v>
      </c>
      <c r="J18" s="8">
        <v>1394693.2</v>
      </c>
      <c r="K18" s="8">
        <v>1452319</v>
      </c>
      <c r="L18" s="8">
        <v>1493635.3</v>
      </c>
      <c r="M18" s="8">
        <v>1552686.8</v>
      </c>
      <c r="N18" s="8">
        <v>1614839.8</v>
      </c>
      <c r="O18" s="8">
        <v>1637699.4</v>
      </c>
      <c r="P18" s="8">
        <v>1577255.9</v>
      </c>
      <c r="Q18" s="8">
        <v>1611279.4</v>
      </c>
      <c r="R18" s="8">
        <v>1648755.8</v>
      </c>
      <c r="S18" s="8">
        <v>1624358.7</v>
      </c>
      <c r="T18" s="8">
        <v>1612751.3</v>
      </c>
      <c r="U18" s="8">
        <v>1627405.6</v>
      </c>
      <c r="V18" s="8">
        <v>1655355</v>
      </c>
      <c r="W18" s="8">
        <v>1695786.8</v>
      </c>
      <c r="X18" s="8">
        <v>1736592.8</v>
      </c>
      <c r="Y18" s="8">
        <v>1771391.2</v>
      </c>
      <c r="Z18" s="8">
        <v>1796648.5</v>
      </c>
      <c r="AA18" s="8">
        <v>1661239.8</v>
      </c>
      <c r="AB18" s="8">
        <v>1821934.6</v>
      </c>
      <c r="AC18" s="8">
        <v>1962845.8</v>
      </c>
      <c r="AD18" s="8">
        <v>2085375.6</v>
      </c>
      <c r="AE18" s="8">
        <v>2192181.6</v>
      </c>
      <c r="AF18" s="8">
        <v>2185400</v>
      </c>
    </row>
    <row r="19" spans="1:32" ht="15" customHeight="1" x14ac:dyDescent="0.25">
      <c r="A19" s="7" t="s">
        <v>46</v>
      </c>
      <c r="B19" s="8">
        <v>4136.8999999999996</v>
      </c>
      <c r="C19" s="8">
        <v>4703.6000000000004</v>
      </c>
      <c r="D19" s="8">
        <v>5751.2</v>
      </c>
      <c r="E19" s="8">
        <v>6402.4</v>
      </c>
      <c r="F19" s="8">
        <v>7046.7</v>
      </c>
      <c r="G19" s="8">
        <v>8632.2999999999993</v>
      </c>
      <c r="H19" s="8">
        <v>9374.4</v>
      </c>
      <c r="I19" s="8">
        <v>10168.700000000001</v>
      </c>
      <c r="J19" s="8">
        <v>10499.6</v>
      </c>
      <c r="K19" s="8">
        <v>11724</v>
      </c>
      <c r="L19" s="8">
        <v>13791.9</v>
      </c>
      <c r="M19" s="8">
        <v>17363.099999999999</v>
      </c>
      <c r="N19" s="8">
        <v>22791.5</v>
      </c>
      <c r="O19" s="8">
        <v>24531.5</v>
      </c>
      <c r="P19" s="8">
        <v>18922</v>
      </c>
      <c r="Q19" s="8">
        <v>17937.5</v>
      </c>
      <c r="R19" s="8">
        <v>19666</v>
      </c>
      <c r="S19" s="8">
        <v>22097.5</v>
      </c>
      <c r="T19" s="8">
        <v>22791.3</v>
      </c>
      <c r="U19" s="8">
        <v>23625.8</v>
      </c>
      <c r="V19" s="8">
        <v>24572.1</v>
      </c>
      <c r="W19" s="8">
        <v>25371.3</v>
      </c>
      <c r="X19" s="8">
        <v>26984.400000000001</v>
      </c>
      <c r="Y19" s="8">
        <v>29153.599999999999</v>
      </c>
      <c r="Z19" s="8">
        <v>30572.9</v>
      </c>
      <c r="AA19" s="8">
        <v>30109.5</v>
      </c>
      <c r="AB19" s="8">
        <v>33348.9</v>
      </c>
      <c r="AC19" s="8">
        <v>38386.199999999997</v>
      </c>
      <c r="AD19" s="8">
        <v>40348</v>
      </c>
      <c r="AE19" s="8">
        <v>40208.400000000001</v>
      </c>
      <c r="AF19" s="8">
        <v>42800</v>
      </c>
    </row>
    <row r="20" spans="1:32" ht="15" customHeight="1" x14ac:dyDescent="0.25">
      <c r="A20" s="7" t="s">
        <v>47</v>
      </c>
      <c r="B20" s="8">
        <v>5121.7</v>
      </c>
      <c r="C20" s="8">
        <v>6601.8</v>
      </c>
      <c r="D20" s="8">
        <v>8922.7999999999993</v>
      </c>
      <c r="E20" s="8">
        <v>10025.700000000001</v>
      </c>
      <c r="F20" s="8">
        <v>10292.299999999999</v>
      </c>
      <c r="G20" s="8">
        <v>12475.7</v>
      </c>
      <c r="H20" s="8">
        <v>13664.6</v>
      </c>
      <c r="I20" s="8">
        <v>15153.3</v>
      </c>
      <c r="J20" s="8">
        <v>16650.2</v>
      </c>
      <c r="K20" s="8">
        <v>18219.400000000001</v>
      </c>
      <c r="L20" s="8">
        <v>20979.9</v>
      </c>
      <c r="M20" s="8">
        <v>24053.3</v>
      </c>
      <c r="N20" s="8">
        <v>29011.200000000001</v>
      </c>
      <c r="O20" s="8">
        <v>32660.1</v>
      </c>
      <c r="P20" s="8">
        <v>26897</v>
      </c>
      <c r="Q20" s="8">
        <v>28033.8</v>
      </c>
      <c r="R20" s="8">
        <v>31317.200000000001</v>
      </c>
      <c r="S20" s="8">
        <v>33410.199999999997</v>
      </c>
      <c r="T20" s="8">
        <v>35039.5</v>
      </c>
      <c r="U20" s="8">
        <v>36581.300000000003</v>
      </c>
      <c r="V20" s="8">
        <v>37345.699999999997</v>
      </c>
      <c r="W20" s="8">
        <v>38889.9</v>
      </c>
      <c r="X20" s="8">
        <v>42276.3</v>
      </c>
      <c r="Y20" s="8">
        <v>45515.199999999997</v>
      </c>
      <c r="Z20" s="8">
        <v>48959.199999999997</v>
      </c>
      <c r="AA20" s="8">
        <v>49873.2</v>
      </c>
      <c r="AB20" s="8">
        <v>56478.1</v>
      </c>
      <c r="AC20" s="8">
        <v>67436.5</v>
      </c>
      <c r="AD20" s="8">
        <v>71986.2</v>
      </c>
      <c r="AE20" s="8">
        <v>78409.8</v>
      </c>
      <c r="AF20" s="8">
        <v>84260</v>
      </c>
    </row>
    <row r="21" spans="1:32" ht="15" customHeight="1" x14ac:dyDescent="0.25">
      <c r="A21" s="7" t="s">
        <v>48</v>
      </c>
      <c r="B21" s="8">
        <v>15946.2</v>
      </c>
      <c r="C21" s="8">
        <v>16462.099999999999</v>
      </c>
      <c r="D21" s="8">
        <v>17266.5</v>
      </c>
      <c r="E21" s="8">
        <v>18005.7</v>
      </c>
      <c r="F21" s="8">
        <v>20547.8</v>
      </c>
      <c r="G21" s="8">
        <v>22986</v>
      </c>
      <c r="H21" s="8">
        <v>23879.9</v>
      </c>
      <c r="I21" s="8">
        <v>25011.1</v>
      </c>
      <c r="J21" s="8">
        <v>26227.3</v>
      </c>
      <c r="K21" s="8">
        <v>28189.4</v>
      </c>
      <c r="L21" s="8">
        <v>30281</v>
      </c>
      <c r="M21" s="8">
        <v>34175</v>
      </c>
      <c r="N21" s="8">
        <v>37641.9</v>
      </c>
      <c r="O21" s="8">
        <v>40009.599999999999</v>
      </c>
      <c r="P21" s="8">
        <v>39050.699999999997</v>
      </c>
      <c r="Q21" s="8">
        <v>42402.7</v>
      </c>
      <c r="R21" s="8">
        <v>44323.5</v>
      </c>
      <c r="S21" s="8">
        <v>46526.2</v>
      </c>
      <c r="T21" s="8">
        <v>49094.5</v>
      </c>
      <c r="U21" s="8">
        <v>51791.3</v>
      </c>
      <c r="V21" s="8">
        <v>54142.3</v>
      </c>
      <c r="W21" s="8">
        <v>56208.1</v>
      </c>
      <c r="X21" s="8">
        <v>58168.800000000003</v>
      </c>
      <c r="Y21" s="8">
        <v>60121.2</v>
      </c>
      <c r="Z21" s="8">
        <v>62431.5</v>
      </c>
      <c r="AA21" s="8">
        <v>64524.3</v>
      </c>
      <c r="AB21" s="8">
        <v>72360.899999999994</v>
      </c>
      <c r="AC21" s="8">
        <v>77529</v>
      </c>
      <c r="AD21" s="8">
        <v>79309.600000000006</v>
      </c>
      <c r="AE21" s="8">
        <v>86104</v>
      </c>
      <c r="AF21" s="8">
        <v>89521.54</v>
      </c>
    </row>
    <row r="22" spans="1:32" ht="15" customHeight="1" x14ac:dyDescent="0.25">
      <c r="A22" s="7" t="s">
        <v>49</v>
      </c>
      <c r="B22" s="8">
        <v>2846.6</v>
      </c>
      <c r="C22" s="8">
        <v>3010.6</v>
      </c>
      <c r="D22" s="8">
        <v>3346.8</v>
      </c>
      <c r="E22" s="8">
        <v>3581.8</v>
      </c>
      <c r="F22" s="8">
        <v>3861</v>
      </c>
      <c r="G22" s="8">
        <v>4412.3999999999996</v>
      </c>
      <c r="H22" s="8">
        <v>4565.5</v>
      </c>
      <c r="I22" s="8">
        <v>4740.8999999999996</v>
      </c>
      <c r="J22" s="8">
        <v>4823.5</v>
      </c>
      <c r="K22" s="8">
        <v>4910.3999999999996</v>
      </c>
      <c r="L22" s="8">
        <v>5152.1000000000004</v>
      </c>
      <c r="M22" s="8">
        <v>5403</v>
      </c>
      <c r="N22" s="8">
        <v>5790.3</v>
      </c>
      <c r="O22" s="8">
        <v>6206</v>
      </c>
      <c r="P22" s="8">
        <v>6259.6</v>
      </c>
      <c r="Q22" s="8">
        <v>6815.8</v>
      </c>
      <c r="R22" s="8">
        <v>6924.6</v>
      </c>
      <c r="S22" s="8">
        <v>7364.5</v>
      </c>
      <c r="T22" s="8">
        <v>7944.3</v>
      </c>
      <c r="U22" s="8">
        <v>8751.1</v>
      </c>
      <c r="V22" s="8">
        <v>9996.7000000000007</v>
      </c>
      <c r="W22" s="8">
        <v>10541.1</v>
      </c>
      <c r="X22" s="8">
        <v>11936.6</v>
      </c>
      <c r="Y22" s="8">
        <v>12977.2</v>
      </c>
      <c r="Z22" s="8">
        <v>14296.5</v>
      </c>
      <c r="AA22" s="8">
        <v>13351.5</v>
      </c>
      <c r="AB22" s="8">
        <v>15323.5</v>
      </c>
      <c r="AC22" s="8">
        <v>17432.3</v>
      </c>
      <c r="AD22" s="8">
        <v>19381.900000000001</v>
      </c>
      <c r="AE22" s="8">
        <v>22470.9</v>
      </c>
      <c r="AF22" s="8">
        <v>22100</v>
      </c>
    </row>
    <row r="23" spans="1:32" ht="15" customHeight="1" x14ac:dyDescent="0.25">
      <c r="A23" s="7" t="s">
        <v>50</v>
      </c>
      <c r="B23" s="8">
        <v>346000.8</v>
      </c>
      <c r="C23" s="8">
        <v>354929.1</v>
      </c>
      <c r="D23" s="8">
        <v>367861.6</v>
      </c>
      <c r="E23" s="8">
        <v>391460.9</v>
      </c>
      <c r="F23" s="8">
        <v>419459</v>
      </c>
      <c r="G23" s="8">
        <v>452007</v>
      </c>
      <c r="H23" s="8">
        <v>481881</v>
      </c>
      <c r="I23" s="8">
        <v>501137</v>
      </c>
      <c r="J23" s="8">
        <v>512810</v>
      </c>
      <c r="K23" s="8">
        <v>529286</v>
      </c>
      <c r="L23" s="8">
        <v>550883</v>
      </c>
      <c r="M23" s="8">
        <v>584546</v>
      </c>
      <c r="N23" s="8">
        <v>619170</v>
      </c>
      <c r="O23" s="8">
        <v>647198</v>
      </c>
      <c r="P23" s="8">
        <v>624842</v>
      </c>
      <c r="Q23" s="8">
        <v>639187</v>
      </c>
      <c r="R23" s="8">
        <v>650359</v>
      </c>
      <c r="S23" s="8">
        <v>652966</v>
      </c>
      <c r="T23" s="8">
        <v>660463</v>
      </c>
      <c r="U23" s="8">
        <v>671560</v>
      </c>
      <c r="V23" s="8">
        <v>690008</v>
      </c>
      <c r="W23" s="8">
        <v>708337</v>
      </c>
      <c r="X23" s="8">
        <v>738146</v>
      </c>
      <c r="Y23" s="8">
        <v>773987</v>
      </c>
      <c r="Z23" s="8">
        <v>813055</v>
      </c>
      <c r="AA23" s="8">
        <v>796530</v>
      </c>
      <c r="AB23" s="8">
        <v>870587</v>
      </c>
      <c r="AC23" s="8">
        <v>958549</v>
      </c>
      <c r="AD23" s="8">
        <v>1034086</v>
      </c>
      <c r="AE23" s="8">
        <v>1134115</v>
      </c>
      <c r="AF23" s="8">
        <v>1179458</v>
      </c>
    </row>
    <row r="24" spans="1:32" ht="15" customHeight="1" x14ac:dyDescent="0.25">
      <c r="A24" s="7" t="s">
        <v>51</v>
      </c>
      <c r="B24" s="8">
        <v>108834.6</v>
      </c>
      <c r="C24" s="8">
        <v>126200.8</v>
      </c>
      <c r="D24" s="8">
        <v>140649.20000000001</v>
      </c>
      <c r="E24" s="8">
        <v>155011.6</v>
      </c>
      <c r="F24" s="8">
        <v>159561.4</v>
      </c>
      <c r="G24" s="8">
        <v>186737.9</v>
      </c>
      <c r="H24" s="8">
        <v>212834.1</v>
      </c>
      <c r="I24" s="8">
        <v>210560</v>
      </c>
      <c r="J24" s="8">
        <v>192552.1</v>
      </c>
      <c r="K24" s="8">
        <v>206126</v>
      </c>
      <c r="L24" s="8">
        <v>246216.8</v>
      </c>
      <c r="M24" s="8">
        <v>274501.7</v>
      </c>
      <c r="N24" s="8">
        <v>313848.3</v>
      </c>
      <c r="O24" s="8">
        <v>366040.5</v>
      </c>
      <c r="P24" s="8">
        <v>317040.59999999998</v>
      </c>
      <c r="Q24" s="8">
        <v>362190.9</v>
      </c>
      <c r="R24" s="8">
        <v>377042.4</v>
      </c>
      <c r="S24" s="8">
        <v>385389.4</v>
      </c>
      <c r="T24" s="8">
        <v>388356.4</v>
      </c>
      <c r="U24" s="8">
        <v>406412.5</v>
      </c>
      <c r="V24" s="8">
        <v>429834.6</v>
      </c>
      <c r="W24" s="8">
        <v>424735.3</v>
      </c>
      <c r="X24" s="8">
        <v>465772.6</v>
      </c>
      <c r="Y24" s="8">
        <v>499004.1</v>
      </c>
      <c r="Z24" s="8">
        <v>532504.69999999995</v>
      </c>
      <c r="AA24" s="8">
        <v>526147.19999999995</v>
      </c>
      <c r="AB24" s="8">
        <v>576382.6</v>
      </c>
      <c r="AC24" s="8">
        <v>656152.9</v>
      </c>
      <c r="AD24" s="8">
        <v>750800.7</v>
      </c>
      <c r="AE24" s="8">
        <v>845651.9</v>
      </c>
      <c r="AF24" s="8">
        <v>922865.53</v>
      </c>
    </row>
    <row r="25" spans="1:32" ht="15" customHeight="1" x14ac:dyDescent="0.25">
      <c r="A25" s="7" t="s">
        <v>52</v>
      </c>
      <c r="B25" s="8">
        <v>91015.8</v>
      </c>
      <c r="C25" s="8">
        <v>96626.6</v>
      </c>
      <c r="D25" s="8">
        <v>103306.6</v>
      </c>
      <c r="E25" s="8">
        <v>110683.7</v>
      </c>
      <c r="F25" s="8">
        <v>119603.3</v>
      </c>
      <c r="G25" s="8">
        <v>128414.39999999999</v>
      </c>
      <c r="H25" s="8">
        <v>135775</v>
      </c>
      <c r="I25" s="8">
        <v>142554.29999999999</v>
      </c>
      <c r="J25" s="8">
        <v>146067.9</v>
      </c>
      <c r="K25" s="8">
        <v>152248.4</v>
      </c>
      <c r="L25" s="8">
        <v>158552.70000000001</v>
      </c>
      <c r="M25" s="8">
        <v>166260.5</v>
      </c>
      <c r="N25" s="8">
        <v>175483.4</v>
      </c>
      <c r="O25" s="8">
        <v>179102.8</v>
      </c>
      <c r="P25" s="8">
        <v>175416.4</v>
      </c>
      <c r="Q25" s="8">
        <v>179610.8</v>
      </c>
      <c r="R25" s="8">
        <v>176096.2</v>
      </c>
      <c r="S25" s="8">
        <v>168295.6</v>
      </c>
      <c r="T25" s="8">
        <v>170492.3</v>
      </c>
      <c r="U25" s="8">
        <v>173053.7</v>
      </c>
      <c r="V25" s="8">
        <v>179713.2</v>
      </c>
      <c r="W25" s="8">
        <v>186489.8</v>
      </c>
      <c r="X25" s="8">
        <v>195947.2</v>
      </c>
      <c r="Y25" s="8">
        <v>205184.1</v>
      </c>
      <c r="Z25" s="8">
        <v>214374.6</v>
      </c>
      <c r="AA25" s="8">
        <v>200518.9</v>
      </c>
      <c r="AB25" s="8">
        <v>216053.2</v>
      </c>
      <c r="AC25" s="8">
        <v>242340.8</v>
      </c>
      <c r="AD25" s="8">
        <v>265503</v>
      </c>
      <c r="AE25" s="8">
        <v>285189.3</v>
      </c>
      <c r="AF25" s="8">
        <v>306765.49</v>
      </c>
    </row>
    <row r="26" spans="1:32" ht="15" customHeight="1" x14ac:dyDescent="0.25">
      <c r="A26" s="7" t="s">
        <v>53</v>
      </c>
      <c r="B26" s="8">
        <v>28589.8</v>
      </c>
      <c r="C26" s="8">
        <v>29035.4</v>
      </c>
      <c r="D26" s="8">
        <v>31450.5</v>
      </c>
      <c r="E26" s="8">
        <v>37063.300000000003</v>
      </c>
      <c r="F26" s="8">
        <v>33726.800000000003</v>
      </c>
      <c r="G26" s="8">
        <v>40594.9</v>
      </c>
      <c r="H26" s="8">
        <v>45143.6</v>
      </c>
      <c r="I26" s="8">
        <v>48695.7</v>
      </c>
      <c r="J26" s="8">
        <v>51108.5</v>
      </c>
      <c r="K26" s="8">
        <v>60402</v>
      </c>
      <c r="L26" s="8">
        <v>79223.899999999994</v>
      </c>
      <c r="M26" s="8">
        <v>97215.6</v>
      </c>
      <c r="N26" s="8">
        <v>127632</v>
      </c>
      <c r="O26" s="8">
        <v>146590.6</v>
      </c>
      <c r="P26" s="8">
        <v>125213.9</v>
      </c>
      <c r="Q26" s="8">
        <v>125472.3</v>
      </c>
      <c r="R26" s="8">
        <v>138520.70000000001</v>
      </c>
      <c r="S26" s="8">
        <v>139319.79999999999</v>
      </c>
      <c r="T26" s="8">
        <v>142928.9</v>
      </c>
      <c r="U26" s="8">
        <v>150522.4</v>
      </c>
      <c r="V26" s="8">
        <v>160287.79999999999</v>
      </c>
      <c r="W26" s="8">
        <v>167494.29999999999</v>
      </c>
      <c r="X26" s="8">
        <v>186399</v>
      </c>
      <c r="Y26" s="8">
        <v>206071.9</v>
      </c>
      <c r="Z26" s="8">
        <v>224178.6</v>
      </c>
      <c r="AA26" s="8">
        <v>220486.6</v>
      </c>
      <c r="AB26" s="8">
        <v>241611.3</v>
      </c>
      <c r="AC26" s="8">
        <v>284173.59999999998</v>
      </c>
      <c r="AD26" s="8">
        <v>324578.2</v>
      </c>
      <c r="AE26" s="8">
        <v>353821.1</v>
      </c>
      <c r="AF26" s="8">
        <v>378865.24</v>
      </c>
    </row>
    <row r="27" spans="1:32" ht="15" customHeight="1" x14ac:dyDescent="0.25">
      <c r="A27" s="7" t="s">
        <v>54</v>
      </c>
      <c r="B27" s="8">
        <v>15322.9</v>
      </c>
      <c r="C27" s="8">
        <v>17053.2</v>
      </c>
      <c r="D27" s="8">
        <v>19331.099999999999</v>
      </c>
      <c r="E27" s="8">
        <v>20333.8</v>
      </c>
      <c r="F27" s="8">
        <v>19516.099999999999</v>
      </c>
      <c r="G27" s="8">
        <v>22389.1</v>
      </c>
      <c r="H27" s="8">
        <v>23909.8</v>
      </c>
      <c r="I27" s="8">
        <v>26340.7</v>
      </c>
      <c r="J27" s="8">
        <v>30119.1</v>
      </c>
      <c r="K27" s="8">
        <v>34757.699999999997</v>
      </c>
      <c r="L27" s="8">
        <v>39403.4</v>
      </c>
      <c r="M27" s="8">
        <v>45602</v>
      </c>
      <c r="N27" s="8">
        <v>56339.3</v>
      </c>
      <c r="O27" s="8">
        <v>66098.100000000006</v>
      </c>
      <c r="P27" s="8">
        <v>64095.5</v>
      </c>
      <c r="Q27" s="8">
        <v>68492.100000000006</v>
      </c>
      <c r="R27" s="8">
        <v>71785.8</v>
      </c>
      <c r="S27" s="8">
        <v>73649.3</v>
      </c>
      <c r="T27" s="8">
        <v>74492.800000000003</v>
      </c>
      <c r="U27" s="8">
        <v>76354.5</v>
      </c>
      <c r="V27" s="8">
        <v>80126</v>
      </c>
      <c r="W27" s="8">
        <v>81265.2</v>
      </c>
      <c r="X27" s="8">
        <v>84669.9</v>
      </c>
      <c r="Y27" s="8">
        <v>89874.7</v>
      </c>
      <c r="Z27" s="8">
        <v>94429.7</v>
      </c>
      <c r="AA27" s="8">
        <v>93449.7</v>
      </c>
      <c r="AB27" s="8">
        <v>100244.5</v>
      </c>
      <c r="AC27" s="8">
        <v>109762</v>
      </c>
      <c r="AD27" s="8">
        <v>122812.8</v>
      </c>
      <c r="AE27" s="8">
        <v>130985.1</v>
      </c>
      <c r="AF27" s="8">
        <v>136754.31</v>
      </c>
    </row>
    <row r="28" spans="1:32" ht="15" customHeight="1" x14ac:dyDescent="0.25">
      <c r="A28" s="7" t="s">
        <v>55</v>
      </c>
      <c r="B28" s="8">
        <v>16279.8</v>
      </c>
      <c r="C28" s="8">
        <v>16924.7</v>
      </c>
      <c r="D28" s="8">
        <v>18308.400000000001</v>
      </c>
      <c r="E28" s="8">
        <v>19766</v>
      </c>
      <c r="F28" s="8">
        <v>21207.5</v>
      </c>
      <c r="G28" s="8">
        <v>21923.5</v>
      </c>
      <c r="H28" s="8">
        <v>23248.1</v>
      </c>
      <c r="I28" s="8">
        <v>25050.7</v>
      </c>
      <c r="J28" s="8">
        <v>26303.1</v>
      </c>
      <c r="K28" s="8">
        <v>27736.7</v>
      </c>
      <c r="L28" s="8">
        <v>29235.4</v>
      </c>
      <c r="M28" s="8">
        <v>16340.4</v>
      </c>
      <c r="N28" s="8">
        <v>16946.099999999999</v>
      </c>
      <c r="O28" s="8">
        <v>18320.7</v>
      </c>
      <c r="P28" s="8">
        <v>19784.599999999999</v>
      </c>
      <c r="Q28" s="8">
        <v>21227.5</v>
      </c>
      <c r="R28" s="8">
        <v>37058.6</v>
      </c>
      <c r="S28" s="8">
        <v>36253.300000000003</v>
      </c>
      <c r="T28" s="8">
        <v>36454.300000000003</v>
      </c>
      <c r="U28" s="8">
        <v>37634.300000000003</v>
      </c>
      <c r="V28" s="8">
        <v>38852.6</v>
      </c>
      <c r="W28" s="8">
        <v>40443.199999999997</v>
      </c>
      <c r="X28" s="8">
        <v>43011.3</v>
      </c>
      <c r="Y28" s="8">
        <v>45876.3</v>
      </c>
      <c r="Z28" s="8">
        <v>48582.3</v>
      </c>
      <c r="AA28" s="8">
        <v>47044.9</v>
      </c>
      <c r="AB28" s="8">
        <v>52278.8</v>
      </c>
      <c r="AC28" s="8">
        <v>57037.7</v>
      </c>
      <c r="AD28" s="8">
        <v>63089.599999999999</v>
      </c>
      <c r="AE28" s="8">
        <v>66968.100000000006</v>
      </c>
      <c r="AF28" s="8">
        <v>70486</v>
      </c>
    </row>
    <row r="29" spans="1:32" ht="15" customHeight="1" x14ac:dyDescent="0.25">
      <c r="A29" s="7" t="s">
        <v>56</v>
      </c>
      <c r="B29" s="8">
        <v>470155.7</v>
      </c>
      <c r="C29" s="8">
        <v>506362.6</v>
      </c>
      <c r="D29" s="8">
        <v>520831</v>
      </c>
      <c r="E29" s="8">
        <v>553338.4</v>
      </c>
      <c r="F29" s="8">
        <v>595723</v>
      </c>
      <c r="G29" s="8">
        <v>647851</v>
      </c>
      <c r="H29" s="8">
        <v>700993</v>
      </c>
      <c r="I29" s="8">
        <v>749552</v>
      </c>
      <c r="J29" s="8">
        <v>802266</v>
      </c>
      <c r="K29" s="8">
        <v>859437</v>
      </c>
      <c r="L29" s="8">
        <v>927357</v>
      </c>
      <c r="M29" s="8">
        <v>1003823</v>
      </c>
      <c r="N29" s="8">
        <v>1075539</v>
      </c>
      <c r="O29" s="8">
        <v>520831</v>
      </c>
      <c r="P29" s="8">
        <v>553338.4</v>
      </c>
      <c r="Q29" s="8">
        <v>595723</v>
      </c>
      <c r="R29" s="8">
        <v>1063763</v>
      </c>
      <c r="S29" s="8">
        <v>1031104</v>
      </c>
      <c r="T29" s="8">
        <v>1020677</v>
      </c>
      <c r="U29" s="8">
        <v>1032608</v>
      </c>
      <c r="V29" s="8">
        <v>1078092</v>
      </c>
      <c r="W29" s="8">
        <v>1114420</v>
      </c>
      <c r="X29" s="8">
        <v>1162492</v>
      </c>
      <c r="Y29" s="8">
        <v>1203859</v>
      </c>
      <c r="Z29" s="8">
        <v>1245513</v>
      </c>
      <c r="AA29" s="8">
        <v>1119010</v>
      </c>
      <c r="AB29" s="8">
        <v>1222290</v>
      </c>
      <c r="AC29" s="8">
        <v>1346377</v>
      </c>
      <c r="AD29" s="8">
        <v>1461889</v>
      </c>
      <c r="AE29" s="8">
        <v>1591627</v>
      </c>
      <c r="AF29" s="8">
        <v>1685783</v>
      </c>
    </row>
    <row r="30" spans="1:32" ht="15.75" customHeight="1" thickBot="1" x14ac:dyDescent="0.3">
      <c r="A30" s="10" t="s">
        <v>57</v>
      </c>
      <c r="B30" s="11">
        <v>204328.5</v>
      </c>
      <c r="C30" s="11">
        <v>229771.3</v>
      </c>
      <c r="D30" s="11">
        <v>236645.7</v>
      </c>
      <c r="E30" s="11">
        <v>241468.1</v>
      </c>
      <c r="F30" s="11">
        <v>257109.7</v>
      </c>
      <c r="G30" s="11">
        <v>285150.3</v>
      </c>
      <c r="H30" s="11">
        <v>270524.5</v>
      </c>
      <c r="I30" s="11">
        <v>283627.09999999998</v>
      </c>
      <c r="J30" s="11">
        <v>296305.5</v>
      </c>
      <c r="K30" s="11">
        <v>310182</v>
      </c>
      <c r="L30" s="11">
        <v>315774.8</v>
      </c>
      <c r="M30" s="11">
        <v>337317.2</v>
      </c>
      <c r="N30" s="11">
        <v>358945.1</v>
      </c>
      <c r="O30" s="11">
        <v>354881.1</v>
      </c>
      <c r="P30" s="11">
        <v>314637.5</v>
      </c>
      <c r="Q30" s="11">
        <v>374695.2</v>
      </c>
      <c r="R30" s="11">
        <v>412844.7</v>
      </c>
      <c r="S30" s="11">
        <v>430037.1</v>
      </c>
      <c r="T30" s="11">
        <v>441850.7</v>
      </c>
      <c r="U30" s="11">
        <v>438833.9</v>
      </c>
      <c r="V30" s="11">
        <v>455494.7</v>
      </c>
      <c r="W30" s="11">
        <v>466266.5</v>
      </c>
      <c r="X30" s="11">
        <v>480025.5</v>
      </c>
      <c r="Y30" s="11">
        <v>470673.1</v>
      </c>
      <c r="Z30" s="11">
        <v>476869.5</v>
      </c>
      <c r="AA30" s="11">
        <v>480556.4</v>
      </c>
      <c r="AB30" s="11">
        <v>540734</v>
      </c>
      <c r="AC30" s="11">
        <v>561785.1</v>
      </c>
      <c r="AD30" s="11">
        <v>548373.19999999995</v>
      </c>
      <c r="AE30" s="11">
        <v>563962.69999999995</v>
      </c>
      <c r="AF30" s="11">
        <v>593697.89</v>
      </c>
    </row>
    <row r="31" spans="1:32" ht="15.75" customHeight="1" thickBot="1" x14ac:dyDescent="0.3">
      <c r="A31" s="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2" ht="15" customHeight="1" x14ac:dyDescent="0.25">
      <c r="A32" s="4" t="s">
        <v>58</v>
      </c>
      <c r="B32" s="5">
        <v>5748464.0999999996</v>
      </c>
      <c r="C32" s="5">
        <v>5993576.5</v>
      </c>
      <c r="D32" s="5">
        <v>6139318.5</v>
      </c>
      <c r="E32" s="5">
        <v>6387426.2000000002</v>
      </c>
      <c r="F32" s="5">
        <v>6681267</v>
      </c>
      <c r="G32" s="5">
        <v>7034206.2999999998</v>
      </c>
      <c r="H32" s="5">
        <v>7363101.5999999996</v>
      </c>
      <c r="I32" s="5">
        <v>7616539.9000000004</v>
      </c>
      <c r="J32" s="5">
        <v>7833370.9000000004</v>
      </c>
      <c r="K32" s="5">
        <v>8166694.7000000002</v>
      </c>
      <c r="L32" s="5">
        <v>8461911.1999999993</v>
      </c>
      <c r="M32" s="5">
        <v>8891365.1999999993</v>
      </c>
      <c r="N32" s="5">
        <v>9387173.3000000007</v>
      </c>
      <c r="O32" s="5">
        <v>9016198.3000000007</v>
      </c>
      <c r="P32" s="5">
        <v>8744139.1999999993</v>
      </c>
      <c r="Q32" s="5">
        <v>9043244.8000000007</v>
      </c>
      <c r="R32" s="5">
        <v>9797619.8000000007</v>
      </c>
      <c r="S32" s="5">
        <v>9837412</v>
      </c>
      <c r="T32" s="5">
        <v>9936143.6999999993</v>
      </c>
      <c r="U32" s="5">
        <v>10169459.300000001</v>
      </c>
      <c r="V32" s="5">
        <v>10523091.6</v>
      </c>
      <c r="W32" s="5">
        <v>10817293.9</v>
      </c>
      <c r="X32" s="5">
        <v>11224152.9</v>
      </c>
      <c r="Y32" s="5">
        <v>11599277.5</v>
      </c>
      <c r="Z32" s="5">
        <v>11987123.300000001</v>
      </c>
      <c r="AA32" s="5">
        <v>11466457.300000001</v>
      </c>
      <c r="AB32" s="5">
        <v>12416100.800000001</v>
      </c>
      <c r="AC32" s="5">
        <v>13439407.699999999</v>
      </c>
      <c r="AD32" s="5">
        <v>14300026.300000001</v>
      </c>
      <c r="AE32" s="5">
        <v>15070627.1</v>
      </c>
      <c r="AF32" s="5">
        <v>15620000</v>
      </c>
    </row>
    <row r="33" spans="1:32" ht="15.75" customHeight="1" thickBot="1" x14ac:dyDescent="0.3">
      <c r="A33" s="10" t="s">
        <v>59</v>
      </c>
      <c r="B33" s="11">
        <v>6345230.5</v>
      </c>
      <c r="C33" s="11">
        <v>6645334</v>
      </c>
      <c r="D33" s="11">
        <v>6829211.5</v>
      </c>
      <c r="E33" s="11">
        <v>7118772.5</v>
      </c>
      <c r="F33" s="11">
        <v>7440792.7999999998</v>
      </c>
      <c r="G33" s="11">
        <v>7881078.0999999996</v>
      </c>
      <c r="H33" s="11">
        <v>8253220.0999999996</v>
      </c>
      <c r="I33" s="11">
        <v>8554560</v>
      </c>
      <c r="J33" s="11">
        <v>8780583.8000000007</v>
      </c>
      <c r="K33" s="11">
        <v>9181147.6999999993</v>
      </c>
      <c r="L33" s="11">
        <v>9578232.5999999996</v>
      </c>
      <c r="M33" s="11">
        <v>10110613.300000001</v>
      </c>
      <c r="N33" s="11">
        <v>10739135.800000001</v>
      </c>
      <c r="O33" s="11">
        <v>10481318.6</v>
      </c>
      <c r="P33" s="11">
        <v>10059364.5</v>
      </c>
      <c r="Q33" s="11">
        <v>10490366.1</v>
      </c>
      <c r="R33" s="11">
        <v>11328290.6</v>
      </c>
      <c r="S33" s="11">
        <v>11396449.5</v>
      </c>
      <c r="T33" s="11">
        <v>11516210.9</v>
      </c>
      <c r="U33" s="11">
        <v>11782085.300000001</v>
      </c>
      <c r="V33" s="11">
        <v>12215145.800000001</v>
      </c>
      <c r="W33" s="11">
        <v>12548705.699999999</v>
      </c>
      <c r="X33" s="11">
        <v>13074833</v>
      </c>
      <c r="Y33" s="11">
        <v>13533353.199999999</v>
      </c>
      <c r="Z33" s="11">
        <v>14019673.6</v>
      </c>
      <c r="AA33" s="11">
        <v>13470880.199999999</v>
      </c>
      <c r="AB33" s="11">
        <v>14639535.4</v>
      </c>
      <c r="AC33" s="11">
        <v>15920742.4</v>
      </c>
      <c r="AD33" s="11">
        <v>16969694.5</v>
      </c>
      <c r="AE33" s="11">
        <v>17941888.100000001</v>
      </c>
      <c r="AF33" s="11">
        <v>18796030</v>
      </c>
    </row>
    <row r="34" spans="1:32" ht="15.75" customHeight="1" thickBot="1" x14ac:dyDescent="0.3">
      <c r="A34" s="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ht="15" customHeight="1" x14ac:dyDescent="0.25">
      <c r="A35" s="4" t="s">
        <v>60</v>
      </c>
      <c r="B35" s="5">
        <v>5441.5</v>
      </c>
      <c r="C35" s="5">
        <v>5833.1</v>
      </c>
      <c r="D35" s="5">
        <v>6672.3</v>
      </c>
      <c r="E35" s="5">
        <v>7571</v>
      </c>
      <c r="F35" s="5">
        <v>8418.2000000000007</v>
      </c>
      <c r="G35" s="5">
        <v>9776.2999999999993</v>
      </c>
      <c r="H35" s="5">
        <v>9177.2999999999993</v>
      </c>
      <c r="I35" s="5">
        <v>9911.1</v>
      </c>
      <c r="J35" s="5">
        <v>10118.1</v>
      </c>
      <c r="K35" s="5">
        <v>11136.3</v>
      </c>
      <c r="L35" s="5">
        <v>13568</v>
      </c>
      <c r="M35" s="5">
        <v>13966.7</v>
      </c>
      <c r="N35" s="5">
        <v>15827.4</v>
      </c>
      <c r="O35" s="5">
        <v>11052.1</v>
      </c>
      <c r="P35" s="5">
        <v>9419.1</v>
      </c>
      <c r="Q35" s="5">
        <v>10383.4</v>
      </c>
      <c r="R35" s="5">
        <v>10934.3</v>
      </c>
      <c r="S35" s="5">
        <v>11479.9</v>
      </c>
      <c r="T35" s="5">
        <v>12132.9</v>
      </c>
      <c r="U35" s="5">
        <v>13472.6</v>
      </c>
      <c r="V35" s="5">
        <v>15795.3</v>
      </c>
      <c r="W35" s="5">
        <v>18804.2</v>
      </c>
      <c r="X35" s="5">
        <v>21917.7</v>
      </c>
      <c r="Y35" s="5">
        <v>22238.3</v>
      </c>
      <c r="Z35" s="5">
        <v>22043.3</v>
      </c>
      <c r="AA35" s="5">
        <v>18948</v>
      </c>
      <c r="AB35" s="5">
        <v>21818.5</v>
      </c>
      <c r="AC35" s="5">
        <v>27297.4</v>
      </c>
      <c r="AD35" s="5">
        <v>28693.1</v>
      </c>
      <c r="AE35" s="5">
        <v>30918.6</v>
      </c>
      <c r="AF35" s="5">
        <v>34259.225717000001</v>
      </c>
    </row>
    <row r="36" spans="1:32" ht="15" customHeight="1" x14ac:dyDescent="0.25">
      <c r="A36" s="7" t="s">
        <v>62</v>
      </c>
      <c r="B36" s="8">
        <v>116241</v>
      </c>
      <c r="C36" s="8">
        <v>128671.9</v>
      </c>
      <c r="D36" s="8">
        <v>142336.6</v>
      </c>
      <c r="E36" s="8">
        <v>137395.70000000001</v>
      </c>
      <c r="F36" s="8">
        <v>152301.79999999999</v>
      </c>
      <c r="G36" s="8">
        <v>185788.4</v>
      </c>
      <c r="H36" s="8">
        <v>194362.4</v>
      </c>
      <c r="I36" s="8">
        <v>207898.4</v>
      </c>
      <c r="J36" s="8">
        <v>202462</v>
      </c>
      <c r="K36" s="8">
        <v>213032.7</v>
      </c>
      <c r="L36" s="8">
        <v>248462.6</v>
      </c>
      <c r="M36" s="8">
        <v>275414.7</v>
      </c>
      <c r="N36" s="8">
        <v>293167</v>
      </c>
      <c r="O36" s="8">
        <v>317021.5</v>
      </c>
      <c r="P36" s="8">
        <v>278246.59999999998</v>
      </c>
      <c r="Q36" s="8">
        <v>323760.90000000002</v>
      </c>
      <c r="R36" s="8">
        <v>360552.4</v>
      </c>
      <c r="S36" s="8">
        <v>399069.2</v>
      </c>
      <c r="T36" s="8">
        <v>395856.8</v>
      </c>
      <c r="U36" s="8">
        <v>378456.4</v>
      </c>
      <c r="V36" s="8">
        <v>349756.7</v>
      </c>
      <c r="W36" s="8">
        <v>335396.5</v>
      </c>
      <c r="X36" s="8">
        <v>356288.5</v>
      </c>
      <c r="Y36" s="8">
        <v>372657.6</v>
      </c>
      <c r="Z36" s="8">
        <v>365130.5</v>
      </c>
      <c r="AA36" s="8">
        <v>322823.8</v>
      </c>
      <c r="AB36" s="8">
        <v>425445.6</v>
      </c>
      <c r="AC36" s="8">
        <v>565021.9</v>
      </c>
      <c r="AD36" s="8">
        <v>448904.1</v>
      </c>
      <c r="AE36" s="8">
        <v>446990.6</v>
      </c>
      <c r="AF36" s="8">
        <v>485600</v>
      </c>
    </row>
    <row r="37" spans="1:32" ht="15" customHeight="1" x14ac:dyDescent="0.25">
      <c r="A37" s="7" t="s">
        <v>63</v>
      </c>
      <c r="B37" s="8">
        <v>270155.40000000002</v>
      </c>
      <c r="C37" s="8">
        <v>268398.8</v>
      </c>
      <c r="D37" s="8">
        <v>260529</v>
      </c>
      <c r="E37" s="8">
        <v>271620.59999999998</v>
      </c>
      <c r="F37" s="8">
        <v>280220.90000000002</v>
      </c>
      <c r="G37" s="8">
        <v>303354.3</v>
      </c>
      <c r="H37" s="8">
        <v>320902.7</v>
      </c>
      <c r="I37" s="8">
        <v>329543.3</v>
      </c>
      <c r="J37" s="8">
        <v>321415.59999999998</v>
      </c>
      <c r="K37" s="8">
        <v>326647.40000000002</v>
      </c>
      <c r="L37" s="8">
        <v>338217.8</v>
      </c>
      <c r="M37" s="8">
        <v>353766.2</v>
      </c>
      <c r="N37" s="8">
        <v>360651.5</v>
      </c>
      <c r="O37" s="8">
        <v>389124.7</v>
      </c>
      <c r="P37" s="8">
        <v>402236.6</v>
      </c>
      <c r="Q37" s="8">
        <v>455933.7</v>
      </c>
      <c r="R37" s="8">
        <v>515770.5</v>
      </c>
      <c r="S37" s="8">
        <v>534012.80000000005</v>
      </c>
      <c r="T37" s="8">
        <v>531729.1</v>
      </c>
      <c r="U37" s="8">
        <v>548014.5</v>
      </c>
      <c r="V37" s="8">
        <v>625532.69999999995</v>
      </c>
      <c r="W37" s="8">
        <v>621765.1</v>
      </c>
      <c r="X37" s="8">
        <v>615776.30000000005</v>
      </c>
      <c r="Y37" s="8">
        <v>614304.4</v>
      </c>
      <c r="Z37" s="8">
        <v>644443.19999999995</v>
      </c>
      <c r="AA37" s="8">
        <v>650742.6</v>
      </c>
      <c r="AB37" s="8">
        <v>687568.4</v>
      </c>
      <c r="AC37" s="8">
        <v>777804.6</v>
      </c>
      <c r="AD37" s="8">
        <v>818182.9</v>
      </c>
      <c r="AE37" s="8">
        <v>865619.7</v>
      </c>
      <c r="AF37" s="8">
        <v>868401</v>
      </c>
    </row>
    <row r="38" spans="1:32" ht="15.75" customHeight="1" thickBot="1" x14ac:dyDescent="0.3">
      <c r="A38" s="10" t="s">
        <v>64</v>
      </c>
      <c r="B38" s="11">
        <v>1025809.9</v>
      </c>
      <c r="C38" s="11">
        <v>1114850.1000000001</v>
      </c>
      <c r="D38" s="11">
        <v>1374765.3</v>
      </c>
      <c r="E38" s="11">
        <v>1474279.7</v>
      </c>
      <c r="F38" s="11">
        <v>1578395.1</v>
      </c>
      <c r="G38" s="11">
        <v>1799618.2351965599</v>
      </c>
      <c r="H38" s="11">
        <v>1835538.3673475401</v>
      </c>
      <c r="I38" s="11">
        <v>1886713.9790705501</v>
      </c>
      <c r="J38" s="11">
        <v>1818505.90306844</v>
      </c>
      <c r="K38" s="11">
        <v>1946952.61171846</v>
      </c>
      <c r="L38" s="11">
        <v>2045518.11824539</v>
      </c>
      <c r="M38" s="11">
        <v>2163953.3271807102</v>
      </c>
      <c r="N38" s="11">
        <v>2266459.3017068198</v>
      </c>
      <c r="O38" s="11">
        <v>1998152.26607369</v>
      </c>
      <c r="P38" s="11">
        <v>1739172.9358814501</v>
      </c>
      <c r="Q38" s="11">
        <v>1879090.36241547</v>
      </c>
      <c r="R38" s="11">
        <v>1912869.3</v>
      </c>
      <c r="S38" s="11">
        <v>2111028.9</v>
      </c>
      <c r="T38" s="11">
        <v>2096338</v>
      </c>
      <c r="U38" s="11">
        <v>2311080.2000000002</v>
      </c>
      <c r="V38" s="11">
        <v>2644716.5</v>
      </c>
      <c r="W38" s="11">
        <v>2434119.2000000002</v>
      </c>
      <c r="X38" s="11">
        <v>2359789.9</v>
      </c>
      <c r="Y38" s="11">
        <v>2420897.2000000002</v>
      </c>
      <c r="Z38" s="11">
        <v>2526615.2000000002</v>
      </c>
      <c r="AA38" s="11">
        <v>2371129.5942452499</v>
      </c>
      <c r="AB38" s="11">
        <v>2641049.3252675701</v>
      </c>
      <c r="AC38" s="11">
        <v>2921382.3350063302</v>
      </c>
      <c r="AD38" s="11">
        <v>2274050</v>
      </c>
      <c r="AE38" s="11">
        <v>3507396.4662459502</v>
      </c>
      <c r="AF38" s="11">
        <v>3285000</v>
      </c>
    </row>
    <row r="39" spans="1:32" ht="15.75" customHeight="1" thickBot="1" x14ac:dyDescent="0.3">
      <c r="A39" s="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32" ht="15" customHeight="1" x14ac:dyDescent="0.25">
      <c r="A40" s="4" t="s">
        <v>65</v>
      </c>
      <c r="B40" s="5"/>
      <c r="C40" s="5"/>
      <c r="D40" s="5"/>
      <c r="E40" s="5"/>
      <c r="F40" s="5">
        <v>410175.194107107</v>
      </c>
      <c r="G40" s="5">
        <v>430149.38205265999</v>
      </c>
      <c r="H40" s="5">
        <v>428916.37353908998</v>
      </c>
      <c r="I40" s="5">
        <v>405727.09068370401</v>
      </c>
      <c r="J40" s="5">
        <v>428616.78543151199</v>
      </c>
      <c r="K40" s="5">
        <v>483768.44578224799</v>
      </c>
      <c r="L40" s="5">
        <v>624240.90870560298</v>
      </c>
      <c r="M40" s="5">
        <v>594803.340926348</v>
      </c>
      <c r="N40" s="5">
        <v>645363.76604850194</v>
      </c>
      <c r="O40" s="5">
        <v>759297.98088668496</v>
      </c>
      <c r="P40" s="5">
        <v>694837.56768013304</v>
      </c>
      <c r="Q40" s="5">
        <v>939060.76934590598</v>
      </c>
      <c r="R40" s="5">
        <v>1171253.5744648001</v>
      </c>
      <c r="S40" s="5">
        <v>1190115.96180082</v>
      </c>
      <c r="T40" s="5">
        <v>1102308.7520846899</v>
      </c>
      <c r="U40" s="5">
        <v>1200586.4426324</v>
      </c>
      <c r="V40" s="5">
        <v>1133945.07210435</v>
      </c>
      <c r="W40" s="5">
        <v>1199007.68428043</v>
      </c>
      <c r="X40" s="5">
        <v>1152849.1620111701</v>
      </c>
      <c r="Y40" s="5">
        <v>1239386.89956332</v>
      </c>
      <c r="Z40" s="5">
        <v>1235716.5746840001</v>
      </c>
      <c r="AA40" s="5">
        <v>1112298.1012142501</v>
      </c>
      <c r="AB40" s="5">
        <v>1463710.93060215</v>
      </c>
      <c r="AC40" s="5">
        <v>1617217.3260828799</v>
      </c>
      <c r="AD40" s="5">
        <v>1576363.8009049799</v>
      </c>
      <c r="AE40" s="5">
        <v>1686585.14523086</v>
      </c>
      <c r="AF40" s="5">
        <v>1532995</v>
      </c>
    </row>
    <row r="41" spans="1:32" ht="15" customHeight="1" x14ac:dyDescent="0.25">
      <c r="A41" s="7" t="s">
        <v>66</v>
      </c>
      <c r="B41" s="8"/>
      <c r="C41" s="8"/>
      <c r="D41" s="8"/>
      <c r="E41" s="8"/>
      <c r="F41" s="8">
        <v>596896.27712522401</v>
      </c>
      <c r="G41" s="8">
        <v>704410.531972058</v>
      </c>
      <c r="H41" s="8">
        <v>635404.51605582703</v>
      </c>
      <c r="I41" s="8">
        <v>486123.77228950098</v>
      </c>
      <c r="J41" s="8">
        <v>441988.91528107697</v>
      </c>
      <c r="K41" s="8">
        <v>491366.27266720502</v>
      </c>
      <c r="L41" s="8">
        <v>755813.34237517999</v>
      </c>
      <c r="M41" s="8">
        <v>841023.53834472306</v>
      </c>
      <c r="N41" s="8">
        <v>949061.88438285398</v>
      </c>
      <c r="O41" s="8">
        <v>1218549.2563052401</v>
      </c>
      <c r="P41" s="8">
        <v>1158686.6583368001</v>
      </c>
      <c r="Q41" s="8">
        <v>1652974.1056728</v>
      </c>
      <c r="R41" s="8">
        <v>2020269.7271813899</v>
      </c>
      <c r="S41" s="8">
        <v>1867555.7071396101</v>
      </c>
      <c r="T41" s="8">
        <v>1792268.8710028301</v>
      </c>
      <c r="U41" s="8">
        <v>2022942.92068199</v>
      </c>
      <c r="V41" s="8">
        <v>1653390.2819876899</v>
      </c>
      <c r="W41" s="8">
        <v>1704413.2435252799</v>
      </c>
      <c r="X41" s="8">
        <v>1720602.85166347</v>
      </c>
      <c r="Y41" s="8">
        <v>1674178.1659388701</v>
      </c>
      <c r="Z41" s="8">
        <v>1667514.68755564</v>
      </c>
      <c r="AA41" s="8">
        <v>1202910.9282047099</v>
      </c>
      <c r="AB41" s="8">
        <v>1475057.3900759299</v>
      </c>
      <c r="AC41" s="8">
        <v>1829972.81080068</v>
      </c>
      <c r="AD41" s="8">
        <v>1967123.07692308</v>
      </c>
      <c r="AE41" s="8">
        <v>2097807.3739807401</v>
      </c>
      <c r="AF41" s="8">
        <v>2114500</v>
      </c>
    </row>
    <row r="42" spans="1:32" ht="15" customHeight="1" x14ac:dyDescent="0.25">
      <c r="A42" s="7" t="s">
        <v>67</v>
      </c>
      <c r="B42" s="8"/>
      <c r="C42" s="8"/>
      <c r="D42" s="8"/>
      <c r="E42" s="8"/>
      <c r="F42" s="8">
        <v>675310.57137169002</v>
      </c>
      <c r="G42" s="8">
        <v>800248.25362708198</v>
      </c>
      <c r="H42" s="8">
        <v>838497.67389084306</v>
      </c>
      <c r="I42" s="8">
        <v>724848.86049394496</v>
      </c>
      <c r="J42" s="8">
        <v>709104.513064133</v>
      </c>
      <c r="K42" s="8">
        <v>753595.91806768999</v>
      </c>
      <c r="L42" s="8">
        <v>994748.66491480905</v>
      </c>
      <c r="M42" s="8">
        <v>1001788.91419894</v>
      </c>
      <c r="N42" s="8">
        <v>997823.51742408797</v>
      </c>
      <c r="O42" s="8">
        <v>1115803.69332471</v>
      </c>
      <c r="P42" s="8">
        <v>955510.89823684597</v>
      </c>
      <c r="Q42" s="8">
        <v>1210406.37629097</v>
      </c>
      <c r="R42" s="8">
        <v>1385985.77942654</v>
      </c>
      <c r="S42" s="8">
        <v>1385752.61482492</v>
      </c>
      <c r="T42" s="8">
        <v>1338985.5702994701</v>
      </c>
      <c r="U42" s="8">
        <v>1487316.5307635299</v>
      </c>
      <c r="V42" s="8">
        <v>1429694.13061449</v>
      </c>
      <c r="W42" s="8">
        <v>1449574.0442083301</v>
      </c>
      <c r="X42" s="8">
        <v>1375190.52780789</v>
      </c>
      <c r="Y42" s="8">
        <v>1506812.2270742401</v>
      </c>
      <c r="Z42" s="8">
        <v>1552185.3302474599</v>
      </c>
      <c r="AA42" s="8">
        <v>1349266.56344226</v>
      </c>
      <c r="AB42" s="8">
        <v>1772445.7001589299</v>
      </c>
      <c r="AC42" s="8">
        <v>2026516.9698106099</v>
      </c>
      <c r="AD42" s="8">
        <v>1936729.41176471</v>
      </c>
      <c r="AE42" s="8">
        <v>2157332.9781214199</v>
      </c>
      <c r="AF42" s="8">
        <v>2053000</v>
      </c>
    </row>
    <row r="43" spans="1:32" ht="15" customHeight="1" x14ac:dyDescent="0.25">
      <c r="A43" s="7" t="s">
        <v>68</v>
      </c>
      <c r="B43" s="8"/>
      <c r="C43" s="8"/>
      <c r="D43" s="8"/>
      <c r="E43" s="8"/>
      <c r="F43" s="8">
        <v>4614754.13099741</v>
      </c>
      <c r="G43" s="8">
        <v>5339451.9075765703</v>
      </c>
      <c r="H43" s="8">
        <v>4963928.2877567196</v>
      </c>
      <c r="I43" s="8">
        <v>3988600.1716410802</v>
      </c>
      <c r="J43" s="8">
        <v>3578435.4711005599</v>
      </c>
      <c r="K43" s="8">
        <v>3592346.3769180002</v>
      </c>
      <c r="L43" s="8">
        <v>4095504.78935323</v>
      </c>
      <c r="M43" s="8">
        <v>3494049.3545937701</v>
      </c>
      <c r="N43" s="8">
        <v>3111031.8592486898</v>
      </c>
      <c r="O43" s="8">
        <v>3669382.0507293199</v>
      </c>
      <c r="P43" s="8">
        <v>3671729.8347910601</v>
      </c>
      <c r="Q43" s="8">
        <v>4310037.4195479704</v>
      </c>
      <c r="R43" s="8">
        <v>4817333.6424762402</v>
      </c>
      <c r="S43" s="8">
        <v>4753950.2804305004</v>
      </c>
      <c r="T43" s="8">
        <v>3779514.1759118298</v>
      </c>
      <c r="U43" s="8">
        <v>4033436.2902561598</v>
      </c>
      <c r="V43" s="8">
        <v>4082787.7284835102</v>
      </c>
      <c r="W43" s="8">
        <v>4746872.2132625002</v>
      </c>
      <c r="X43" s="8">
        <v>4111429.1670140899</v>
      </c>
      <c r="Y43" s="8">
        <v>4402516.1572052399</v>
      </c>
      <c r="Z43" s="8">
        <v>4555808.2606373504</v>
      </c>
      <c r="AA43" s="8">
        <v>4119947.0295819398</v>
      </c>
      <c r="AB43" s="8">
        <v>4445188.9457884496</v>
      </c>
      <c r="AC43" s="8">
        <v>3990633.7896118499</v>
      </c>
      <c r="AD43" s="8">
        <v>3812619.0045248899</v>
      </c>
      <c r="AE43" s="8">
        <v>3875455.5983702098</v>
      </c>
      <c r="AF43" s="8">
        <v>3840000</v>
      </c>
    </row>
    <row r="44" spans="1:32" ht="15" customHeight="1" x14ac:dyDescent="0.25">
      <c r="A44" s="7" t="s">
        <v>378</v>
      </c>
      <c r="B44" s="8"/>
      <c r="C44" s="8"/>
      <c r="D44" s="8"/>
      <c r="E44" s="8"/>
      <c r="F44" s="8">
        <v>208696.99382838901</v>
      </c>
      <c r="G44" s="8">
        <v>299047.82375067199</v>
      </c>
      <c r="H44" s="8">
        <v>372716.44162033399</v>
      </c>
      <c r="I44" s="8">
        <v>352876.89520358498</v>
      </c>
      <c r="J44" s="8">
        <v>365414.09342834499</v>
      </c>
      <c r="K44" s="8">
        <v>464939.43175978301</v>
      </c>
      <c r="L44" s="8">
        <v>693156.73476307502</v>
      </c>
      <c r="M44" s="8">
        <v>805543.65983295406</v>
      </c>
      <c r="N44" s="8">
        <v>946549.82677807205</v>
      </c>
      <c r="O44" s="8">
        <v>1278371.05698067</v>
      </c>
      <c r="P44" s="8">
        <v>907904.34541163396</v>
      </c>
      <c r="Q44" s="8">
        <v>1222205.50815746</v>
      </c>
      <c r="R44" s="8">
        <v>1581745.8845351301</v>
      </c>
      <c r="S44" s="8">
        <v>1660970.1379414899</v>
      </c>
      <c r="T44" s="8">
        <v>1659363.35291132</v>
      </c>
      <c r="U44" s="8">
        <v>1687534.7994399101</v>
      </c>
      <c r="V44" s="8">
        <v>1246168.8252043701</v>
      </c>
      <c r="W44" s="8">
        <v>1214920.7855042201</v>
      </c>
      <c r="X44" s="8">
        <v>1313382.8066372101</v>
      </c>
      <c r="Y44" s="8">
        <v>1443673.3624454199</v>
      </c>
      <c r="Z44" s="8">
        <v>1509457.0055189601</v>
      </c>
      <c r="AA44" s="8">
        <v>1212710.4555456</v>
      </c>
      <c r="AB44" s="8">
        <v>1627345.0467949901</v>
      </c>
      <c r="AC44" s="8">
        <v>2130378.7736733598</v>
      </c>
      <c r="AD44" s="8">
        <v>1807266.96832579</v>
      </c>
      <c r="AE44" s="8">
        <v>2092439.89476529</v>
      </c>
      <c r="AF44" s="8">
        <v>2080000</v>
      </c>
    </row>
    <row r="45" spans="1:32" ht="15" customHeight="1" x14ac:dyDescent="0.25">
      <c r="A45" s="7" t="s">
        <v>70</v>
      </c>
      <c r="B45" s="8"/>
      <c r="C45" s="8"/>
      <c r="D45" s="8"/>
      <c r="E45" s="8"/>
      <c r="F45" s="8">
        <v>85891.897272546295</v>
      </c>
      <c r="G45" s="8">
        <v>103253.089736701</v>
      </c>
      <c r="H45" s="8">
        <v>101888.119822989</v>
      </c>
      <c r="I45" s="8">
        <v>88240.678935825301</v>
      </c>
      <c r="J45" s="8">
        <v>77312.747426761707</v>
      </c>
      <c r="K45" s="8">
        <v>84453.417517069203</v>
      </c>
      <c r="L45" s="8">
        <v>108339.40832415</v>
      </c>
      <c r="M45" s="8">
        <v>112852.695520122</v>
      </c>
      <c r="N45" s="8">
        <v>122914.204198084</v>
      </c>
      <c r="O45" s="8">
        <v>139122.65574477299</v>
      </c>
      <c r="P45" s="8">
        <v>134770.234624462</v>
      </c>
      <c r="Q45" s="8">
        <v>179470.13920071899</v>
      </c>
      <c r="R45" s="8">
        <v>215903.083700441</v>
      </c>
      <c r="S45" s="8">
        <v>223656.96528725201</v>
      </c>
      <c r="T45" s="8">
        <v>223026.61155826299</v>
      </c>
      <c r="U45" s="8">
        <v>259339.42838316501</v>
      </c>
      <c r="V45" s="8">
        <v>282905.29989896202</v>
      </c>
      <c r="W45" s="8">
        <v>302679.062707523</v>
      </c>
      <c r="X45" s="8">
        <v>286214.45843408699</v>
      </c>
      <c r="Y45" s="8">
        <v>329164.19213973801</v>
      </c>
      <c r="Z45" s="8">
        <v>335501.15720135299</v>
      </c>
      <c r="AA45" s="8">
        <v>284808.08410072501</v>
      </c>
      <c r="AB45" s="8">
        <v>383287.12696450599</v>
      </c>
      <c r="AC45" s="8">
        <v>467349.521845115</v>
      </c>
      <c r="AD45" s="8">
        <v>453780.99547511298</v>
      </c>
      <c r="AE45" s="8">
        <v>526890.60149373999</v>
      </c>
      <c r="AF45" s="8">
        <v>492000</v>
      </c>
    </row>
    <row r="46" spans="1:32" ht="15" customHeight="1" x14ac:dyDescent="0.25">
      <c r="A46" s="7" t="s">
        <v>71</v>
      </c>
      <c r="B46" s="8"/>
      <c r="C46" s="8"/>
      <c r="D46" s="8"/>
      <c r="E46" s="8"/>
      <c r="F46" s="8">
        <v>494977.10531554901</v>
      </c>
      <c r="G46" s="8">
        <v>619541.10693175695</v>
      </c>
      <c r="H46" s="8">
        <v>621517.07704527397</v>
      </c>
      <c r="I46" s="8">
        <v>597872.6041766</v>
      </c>
      <c r="J46" s="8">
        <v>556370.54631829006</v>
      </c>
      <c r="K46" s="8">
        <v>581845.67946553102</v>
      </c>
      <c r="L46" s="8">
        <v>792326.86276171904</v>
      </c>
      <c r="M46" s="8">
        <v>799248.29157175403</v>
      </c>
      <c r="N46" s="8">
        <v>796457.44174988102</v>
      </c>
      <c r="O46" s="8">
        <v>753875.11676367</v>
      </c>
      <c r="P46" s="8">
        <v>655101.34666111297</v>
      </c>
      <c r="Q46" s="8">
        <v>855835.95270169096</v>
      </c>
      <c r="R46" s="8">
        <v>968713.96553056699</v>
      </c>
      <c r="S46" s="8">
        <v>968656.96528725198</v>
      </c>
      <c r="T46" s="8">
        <v>993860.48872453102</v>
      </c>
      <c r="U46" s="8">
        <v>1222707.3552425699</v>
      </c>
      <c r="V46" s="8">
        <v>1346595.9401120599</v>
      </c>
      <c r="W46" s="8">
        <v>1422409.6385542201</v>
      </c>
      <c r="X46" s="8">
        <v>1353351.1214875299</v>
      </c>
      <c r="Y46" s="8">
        <v>1506875.9825327499</v>
      </c>
      <c r="Z46" s="8">
        <v>1470022.2538721701</v>
      </c>
      <c r="AA46" s="8">
        <v>1340295.00448211</v>
      </c>
      <c r="AB46" s="8">
        <v>1605537.7008652701</v>
      </c>
      <c r="AC46" s="8">
        <v>1569395.2747046701</v>
      </c>
      <c r="AD46" s="8">
        <v>1550038.91402715</v>
      </c>
      <c r="AE46" s="8">
        <v>1755000</v>
      </c>
      <c r="AF46" s="8">
        <v>1620000</v>
      </c>
    </row>
    <row r="47" spans="1:32" ht="15" customHeight="1" x14ac:dyDescent="0.25">
      <c r="A47" s="7" t="s">
        <v>72</v>
      </c>
      <c r="B47" s="8"/>
      <c r="C47" s="8"/>
      <c r="D47" s="8"/>
      <c r="E47" s="8"/>
      <c r="F47" s="8">
        <v>255391.20047780199</v>
      </c>
      <c r="G47" s="8">
        <v>294810.31703385297</v>
      </c>
      <c r="H47" s="8">
        <v>229488.25598547599</v>
      </c>
      <c r="I47" s="8">
        <v>229036.90283207799</v>
      </c>
      <c r="J47" s="8">
        <v>249209.817893903</v>
      </c>
      <c r="K47" s="8">
        <v>300364.87776227901</v>
      </c>
      <c r="L47" s="8">
        <v>429080.27464609698</v>
      </c>
      <c r="M47" s="8">
        <v>421507.97266514797</v>
      </c>
      <c r="N47" s="8">
        <v>462257.31947557902</v>
      </c>
      <c r="O47" s="8">
        <v>553869.36839836196</v>
      </c>
      <c r="P47" s="8">
        <v>450365.81979730702</v>
      </c>
      <c r="Q47" s="8">
        <v>581168.98667864106</v>
      </c>
      <c r="R47" s="8">
        <v>648046.98972099903</v>
      </c>
      <c r="S47" s="8">
        <v>667076.70153099904</v>
      </c>
      <c r="T47" s="8">
        <v>694296.28018272796</v>
      </c>
      <c r="U47" s="8">
        <v>773010.46042335895</v>
      </c>
      <c r="V47" s="8">
        <v>793672.26967943402</v>
      </c>
      <c r="W47" s="8">
        <v>824665.59149985795</v>
      </c>
      <c r="X47" s="8">
        <v>716194.44676060998</v>
      </c>
      <c r="Y47" s="8">
        <v>681388.64628820994</v>
      </c>
      <c r="Z47" s="8">
        <v>676980.59462346497</v>
      </c>
      <c r="AA47" s="8">
        <v>586878.81998207199</v>
      </c>
      <c r="AB47" s="8">
        <v>722529.57796221098</v>
      </c>
      <c r="AC47" s="8">
        <v>849279.01743858994</v>
      </c>
      <c r="AD47" s="8">
        <v>1003124.88687783</v>
      </c>
      <c r="AE47" s="8">
        <v>1273707.58307705</v>
      </c>
      <c r="AF47" s="8">
        <v>1406200</v>
      </c>
    </row>
    <row r="48" spans="1:32" ht="15.75" customHeight="1" thickBot="1" x14ac:dyDescent="0.3">
      <c r="A48" s="10" t="s">
        <v>73</v>
      </c>
      <c r="B48" s="11"/>
      <c r="C48" s="11"/>
      <c r="D48" s="11"/>
      <c r="E48" s="11"/>
      <c r="F48" s="11">
        <v>9587074.4574955199</v>
      </c>
      <c r="G48" s="11">
        <v>11016603.976356801</v>
      </c>
      <c r="H48" s="11">
        <v>12007176.8977647</v>
      </c>
      <c r="I48" s="11">
        <v>10421569.5623153</v>
      </c>
      <c r="J48" s="11">
        <v>9070823.4362628702</v>
      </c>
      <c r="K48" s="11">
        <v>8969367.1536597908</v>
      </c>
      <c r="L48" s="11">
        <v>11052979.571077401</v>
      </c>
      <c r="M48" s="11">
        <v>10490205.0113895</v>
      </c>
      <c r="N48" s="11">
        <v>9832382.3109843098</v>
      </c>
      <c r="O48" s="11">
        <v>10612811.6691816</v>
      </c>
      <c r="P48" s="11">
        <v>10050013.8831043</v>
      </c>
      <c r="Q48" s="11">
        <v>11262516.838796601</v>
      </c>
      <c r="R48" s="11">
        <v>12056360.615194401</v>
      </c>
      <c r="S48" s="11">
        <v>12319198.1203577</v>
      </c>
      <c r="T48" s="11">
        <v>12240356.0292945</v>
      </c>
      <c r="U48" s="11">
        <v>14503026.933530999</v>
      </c>
      <c r="V48" s="11">
        <v>16804445.669146702</v>
      </c>
      <c r="W48" s="11">
        <v>17839768.522910502</v>
      </c>
      <c r="X48" s="11">
        <v>16352955.890936401</v>
      </c>
      <c r="Y48" s="11">
        <v>18040633.1877729</v>
      </c>
      <c r="Z48" s="11">
        <v>19157379.3840128</v>
      </c>
      <c r="AA48" s="11">
        <v>17376680.792111501</v>
      </c>
      <c r="AB48" s="11">
        <v>20831758.785096198</v>
      </c>
      <c r="AC48" s="11">
        <v>24136602.287643</v>
      </c>
      <c r="AD48" s="11">
        <v>24758212.6696833</v>
      </c>
      <c r="AE48" s="11">
        <v>28092107.036288399</v>
      </c>
      <c r="AF48" s="11">
        <v>26850000</v>
      </c>
    </row>
    <row r="49" spans="1:1" ht="15" customHeight="1" x14ac:dyDescent="0.25">
      <c r="A49" s="1"/>
    </row>
    <row r="50" spans="1:1" ht="15" customHeight="1" x14ac:dyDescent="0.25">
      <c r="A50" t="s">
        <v>379</v>
      </c>
    </row>
    <row r="52" spans="1:1" ht="15" customHeight="1" x14ac:dyDescent="0.25">
      <c r="A52" t="s">
        <v>75</v>
      </c>
    </row>
    <row r="53" spans="1:1" ht="15" customHeight="1" x14ac:dyDescent="0.25">
      <c r="A53" t="s">
        <v>380</v>
      </c>
    </row>
    <row r="55" spans="1:1" ht="15" customHeight="1" x14ac:dyDescent="0.25">
      <c r="A55" t="s">
        <v>88</v>
      </c>
    </row>
    <row r="56" spans="1:1" ht="15" customHeight="1" x14ac:dyDescent="0.25"/>
    <row r="57" spans="1:1" ht="15" customHeight="1" x14ac:dyDescent="0.25">
      <c r="A57" t="s">
        <v>91</v>
      </c>
    </row>
    <row r="58" spans="1:1" ht="15" customHeight="1" x14ac:dyDescent="0.25">
      <c r="A58" s="1" t="s">
        <v>92</v>
      </c>
    </row>
    <row r="59" spans="1:1" ht="15" customHeight="1" x14ac:dyDescent="0.25">
      <c r="A59" t="s">
        <v>152</v>
      </c>
    </row>
    <row r="60" spans="1:1" ht="15" customHeight="1" x14ac:dyDescent="0.25">
      <c r="A60" t="s">
        <v>381</v>
      </c>
    </row>
    <row r="61" spans="1:1" ht="15" customHeight="1" x14ac:dyDescent="0.25"/>
    <row r="62" spans="1:1" ht="15" customHeight="1" x14ac:dyDescent="0.25"/>
  </sheetData>
  <pageMargins left="0.7" right="0.7" top="0.75" bottom="0.75" header="0.511811023622047" footer="0.511811023622047"/>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AR55"/>
  <sheetViews>
    <sheetView zoomScaleNormal="100" workbookViewId="0">
      <pane xSplit="1" topLeftCell="B1" activePane="topRight" state="frozen"/>
      <selection pane="topRight" activeCell="C16" sqref="C16"/>
    </sheetView>
  </sheetViews>
  <sheetFormatPr defaultColWidth="8.5703125" defaultRowHeight="15" x14ac:dyDescent="0.25"/>
  <cols>
    <col min="1" max="1" width="15.140625" customWidth="1"/>
    <col min="2" max="8" width="8.7109375" customWidth="1"/>
    <col min="9" max="9" width="10.42578125" customWidth="1"/>
    <col min="10" max="10" width="11.140625" customWidth="1"/>
    <col min="11" max="26" width="8.7109375" customWidth="1"/>
    <col min="27" max="32" width="11.140625" customWidth="1"/>
    <col min="33" max="33" width="11.85546875" customWidth="1"/>
    <col min="34" max="37" width="9.7109375" customWidth="1"/>
    <col min="38" max="38" width="10.7109375" customWidth="1"/>
    <col min="39" max="41" width="9.7109375" customWidth="1"/>
    <col min="42" max="44" width="11.28515625" customWidth="1"/>
  </cols>
  <sheetData>
    <row r="1" spans="1:44" ht="15" customHeight="1" x14ac:dyDescent="0.25">
      <c r="A1" s="1" t="s">
        <v>28</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c r="C4" s="5"/>
      <c r="D4" s="5"/>
      <c r="E4" s="5"/>
      <c r="F4" s="5"/>
      <c r="G4" s="5"/>
      <c r="H4" s="5"/>
      <c r="I4" s="5"/>
      <c r="J4" s="5"/>
      <c r="K4" s="5"/>
      <c r="L4" s="5"/>
      <c r="M4" s="5"/>
      <c r="N4" s="5">
        <v>124900</v>
      </c>
      <c r="O4" s="5">
        <v>124200</v>
      </c>
      <c r="P4" s="5">
        <v>121200</v>
      </c>
      <c r="Q4" s="5">
        <v>124700</v>
      </c>
      <c r="R4" s="5">
        <v>130900</v>
      </c>
      <c r="S4" s="5">
        <v>135700</v>
      </c>
      <c r="T4" s="5">
        <v>138200</v>
      </c>
      <c r="U4" s="5">
        <v>141200</v>
      </c>
      <c r="V4" s="5">
        <v>146100</v>
      </c>
      <c r="W4" s="5">
        <v>151500</v>
      </c>
      <c r="X4" s="5">
        <v>161500</v>
      </c>
      <c r="Y4" s="5">
        <v>169000</v>
      </c>
      <c r="Z4" s="5">
        <v>177000</v>
      </c>
      <c r="AA4" s="5">
        <v>182500</v>
      </c>
      <c r="AB4" s="5">
        <v>182800</v>
      </c>
      <c r="AC4" s="5">
        <v>184500</v>
      </c>
      <c r="AD4" s="5">
        <v>189400</v>
      </c>
      <c r="AE4" s="5">
        <v>196900</v>
      </c>
      <c r="AF4" s="5">
        <v>197400</v>
      </c>
      <c r="AG4" s="5">
        <v>202900</v>
      </c>
      <c r="AH4" s="5">
        <v>205600</v>
      </c>
      <c r="AI4" s="5">
        <v>214000</v>
      </c>
      <c r="AJ4" s="5">
        <v>221400</v>
      </c>
      <c r="AK4" s="5">
        <v>228700</v>
      </c>
      <c r="AL4" s="5">
        <v>234800</v>
      </c>
      <c r="AM4" s="5">
        <v>231700</v>
      </c>
      <c r="AN4" s="5">
        <v>241300</v>
      </c>
      <c r="AO4" s="5">
        <v>267900</v>
      </c>
      <c r="AP4" s="5">
        <v>287600</v>
      </c>
      <c r="AQ4" s="5">
        <v>309674</v>
      </c>
      <c r="AR4" s="5">
        <v>317295</v>
      </c>
    </row>
    <row r="5" spans="1:44" ht="15" customHeight="1" x14ac:dyDescent="0.25">
      <c r="A5" s="7" t="s">
        <v>32</v>
      </c>
      <c r="B5" s="8"/>
      <c r="C5" s="8"/>
      <c r="D5" s="8">
        <v>85025.9</v>
      </c>
      <c r="E5" s="8">
        <v>88958.6</v>
      </c>
      <c r="F5" s="8">
        <v>90174</v>
      </c>
      <c r="G5" s="8">
        <v>93771.4</v>
      </c>
      <c r="H5" s="8">
        <v>101785.2</v>
      </c>
      <c r="I5" s="8">
        <v>104144.5</v>
      </c>
      <c r="J5" s="8">
        <v>111795.4</v>
      </c>
      <c r="K5" s="8">
        <v>119569.60000000001</v>
      </c>
      <c r="L5" s="8">
        <v>127518.39999999999</v>
      </c>
      <c r="M5" s="8">
        <v>134684.70000000001</v>
      </c>
      <c r="N5" s="8">
        <v>145800</v>
      </c>
      <c r="O5" s="8">
        <v>143700</v>
      </c>
      <c r="P5" s="8">
        <v>142300</v>
      </c>
      <c r="Q5" s="8">
        <v>146700</v>
      </c>
      <c r="R5" s="8">
        <v>152300</v>
      </c>
      <c r="S5" s="8">
        <v>159700</v>
      </c>
      <c r="T5" s="8">
        <v>167700</v>
      </c>
      <c r="U5" s="8">
        <v>169800</v>
      </c>
      <c r="V5" s="8">
        <v>172500</v>
      </c>
      <c r="W5" s="8">
        <v>176700</v>
      </c>
      <c r="X5" s="8">
        <v>183700</v>
      </c>
      <c r="Y5" s="8">
        <v>193900</v>
      </c>
      <c r="Z5" s="8">
        <v>204100</v>
      </c>
      <c r="AA5" s="8">
        <v>215400</v>
      </c>
      <c r="AB5" s="8">
        <v>215900</v>
      </c>
      <c r="AC5" s="8">
        <v>218500</v>
      </c>
      <c r="AD5" s="8">
        <v>225100</v>
      </c>
      <c r="AE5" s="8">
        <v>231600</v>
      </c>
      <c r="AF5" s="8">
        <v>234800</v>
      </c>
      <c r="AG5" s="8">
        <v>237600</v>
      </c>
      <c r="AH5" s="8">
        <v>241200</v>
      </c>
      <c r="AI5" s="8">
        <v>248300</v>
      </c>
      <c r="AJ5" s="8">
        <v>257900</v>
      </c>
      <c r="AK5" s="8">
        <v>266100</v>
      </c>
      <c r="AL5" s="8">
        <v>277100</v>
      </c>
      <c r="AM5" s="8">
        <v>282900</v>
      </c>
      <c r="AN5" s="8">
        <v>296700</v>
      </c>
      <c r="AO5" s="8">
        <v>319800</v>
      </c>
      <c r="AP5" s="8">
        <v>349400</v>
      </c>
      <c r="AQ5" s="8">
        <v>369313</v>
      </c>
      <c r="AR5" s="8">
        <v>381622</v>
      </c>
    </row>
    <row r="6" spans="1:44" ht="15" customHeight="1" x14ac:dyDescent="0.25">
      <c r="A6" s="7" t="s">
        <v>33</v>
      </c>
      <c r="B6" s="8"/>
      <c r="C6" s="8"/>
      <c r="D6" s="8"/>
      <c r="E6" s="8"/>
      <c r="F6" s="8"/>
      <c r="G6" s="8"/>
      <c r="H6" s="8"/>
      <c r="I6" s="8"/>
      <c r="J6" s="8"/>
      <c r="K6" s="8"/>
      <c r="L6" s="8"/>
      <c r="M6" s="8"/>
      <c r="N6" s="8">
        <v>11800</v>
      </c>
      <c r="O6" s="8">
        <v>6600</v>
      </c>
      <c r="P6" s="8">
        <v>6400</v>
      </c>
      <c r="Q6" s="8">
        <v>7400</v>
      </c>
      <c r="R6" s="8">
        <v>8500</v>
      </c>
      <c r="S6" s="8">
        <v>9400</v>
      </c>
      <c r="T6" s="8">
        <v>10000</v>
      </c>
      <c r="U6" s="8">
        <v>11500</v>
      </c>
      <c r="V6" s="8">
        <v>12000</v>
      </c>
      <c r="W6" s="8">
        <v>13100</v>
      </c>
      <c r="X6" s="8">
        <v>14700</v>
      </c>
      <c r="Y6" s="8">
        <v>16600</v>
      </c>
      <c r="Z6" s="8">
        <v>18900</v>
      </c>
      <c r="AA6" s="8">
        <v>22900</v>
      </c>
      <c r="AB6" s="8">
        <v>23600</v>
      </c>
      <c r="AC6" s="8">
        <v>24000</v>
      </c>
      <c r="AD6" s="8">
        <v>25700</v>
      </c>
      <c r="AE6" s="8">
        <v>25800</v>
      </c>
      <c r="AF6" s="8">
        <v>26200</v>
      </c>
      <c r="AG6" s="8">
        <v>26400</v>
      </c>
      <c r="AH6" s="8">
        <v>27400</v>
      </c>
      <c r="AI6" s="8">
        <v>28700</v>
      </c>
      <c r="AJ6" s="8">
        <v>30700</v>
      </c>
      <c r="AK6" s="8">
        <v>33797</v>
      </c>
      <c r="AL6" s="8">
        <v>35215</v>
      </c>
      <c r="AM6" s="8">
        <v>34711</v>
      </c>
      <c r="AN6" s="8">
        <v>38203</v>
      </c>
      <c r="AO6" s="8">
        <v>45682</v>
      </c>
      <c r="AP6" s="8" t="s">
        <v>61</v>
      </c>
      <c r="AQ6" s="8" t="s">
        <v>61</v>
      </c>
      <c r="AR6" s="8" t="s">
        <v>61</v>
      </c>
    </row>
    <row r="7" spans="1:44" ht="15" customHeight="1" x14ac:dyDescent="0.25">
      <c r="A7" s="7" t="s">
        <v>34</v>
      </c>
      <c r="B7" s="8"/>
      <c r="C7" s="8"/>
      <c r="D7" s="8"/>
      <c r="E7" s="8"/>
      <c r="F7" s="8"/>
      <c r="G7" s="8"/>
      <c r="H7" s="8"/>
      <c r="I7" s="8"/>
      <c r="J7" s="8"/>
      <c r="K7" s="8"/>
      <c r="L7" s="8"/>
      <c r="M7" s="8"/>
      <c r="N7" s="8">
        <v>10400</v>
      </c>
      <c r="O7" s="8">
        <v>12100</v>
      </c>
      <c r="P7" s="8">
        <v>13800</v>
      </c>
      <c r="Q7" s="8">
        <v>14900</v>
      </c>
      <c r="R7" s="8">
        <v>15000</v>
      </c>
      <c r="S7" s="8">
        <v>16500</v>
      </c>
      <c r="T7" s="8">
        <v>18100</v>
      </c>
      <c r="U7" s="8">
        <v>19800</v>
      </c>
      <c r="V7" s="8">
        <v>20700</v>
      </c>
      <c r="W7" s="8">
        <v>22400</v>
      </c>
      <c r="X7" s="8">
        <v>24000</v>
      </c>
      <c r="Y7" s="8">
        <v>25600</v>
      </c>
      <c r="Z7" s="8">
        <v>26700</v>
      </c>
      <c r="AA7" s="8">
        <v>29100</v>
      </c>
      <c r="AB7" s="8">
        <v>28700</v>
      </c>
      <c r="AC7" s="8">
        <v>28800</v>
      </c>
      <c r="AD7" s="8">
        <v>28600</v>
      </c>
      <c r="AE7" s="8">
        <v>27600</v>
      </c>
      <c r="AF7" s="8">
        <v>27600</v>
      </c>
      <c r="AG7" s="8">
        <v>26900</v>
      </c>
      <c r="AH7" s="8">
        <v>27900</v>
      </c>
      <c r="AI7" s="8">
        <v>28800</v>
      </c>
      <c r="AJ7" s="8">
        <v>30100</v>
      </c>
      <c r="AK7" s="8">
        <v>31800</v>
      </c>
      <c r="AL7" s="8">
        <v>32560</v>
      </c>
      <c r="AM7" s="8">
        <v>32379</v>
      </c>
      <c r="AN7" s="8">
        <v>36745</v>
      </c>
      <c r="AO7" s="8">
        <v>41476</v>
      </c>
      <c r="AP7" s="8">
        <v>46507</v>
      </c>
      <c r="AQ7" s="8">
        <v>51427</v>
      </c>
      <c r="AR7" s="8">
        <v>55560</v>
      </c>
    </row>
    <row r="8" spans="1:44" ht="15" customHeight="1" x14ac:dyDescent="0.25">
      <c r="A8" s="7" t="s">
        <v>35</v>
      </c>
      <c r="B8" s="8"/>
      <c r="C8" s="8"/>
      <c r="D8" s="8"/>
      <c r="E8" s="8"/>
      <c r="F8" s="8"/>
      <c r="G8" s="8"/>
      <c r="H8" s="8"/>
      <c r="I8" s="8"/>
      <c r="J8" s="8"/>
      <c r="K8" s="8"/>
      <c r="L8" s="8"/>
      <c r="M8" s="8"/>
      <c r="N8" s="8">
        <v>4704</v>
      </c>
      <c r="O8" s="8">
        <v>5115</v>
      </c>
      <c r="P8" s="8">
        <v>5389</v>
      </c>
      <c r="Q8" s="8">
        <v>5693</v>
      </c>
      <c r="R8" s="8">
        <v>6219</v>
      </c>
      <c r="S8" s="8">
        <v>6866</v>
      </c>
      <c r="T8" s="8">
        <v>7249</v>
      </c>
      <c r="U8" s="8">
        <v>7408</v>
      </c>
      <c r="V8" s="8">
        <v>8189</v>
      </c>
      <c r="W8" s="8">
        <v>9232</v>
      </c>
      <c r="X8" s="8">
        <v>10196</v>
      </c>
      <c r="Y8" s="8">
        <v>10991</v>
      </c>
      <c r="Z8" s="8">
        <v>11769</v>
      </c>
      <c r="AA8" s="8">
        <v>13309</v>
      </c>
      <c r="AB8" s="8">
        <v>13465</v>
      </c>
      <c r="AC8" s="8">
        <v>13788</v>
      </c>
      <c r="AD8" s="8">
        <v>14113</v>
      </c>
      <c r="AE8" s="8">
        <v>13757</v>
      </c>
      <c r="AF8" s="8">
        <v>13103</v>
      </c>
      <c r="AG8" s="8">
        <v>12187</v>
      </c>
      <c r="AH8" s="8">
        <v>12213</v>
      </c>
      <c r="AI8" s="8">
        <v>12881</v>
      </c>
      <c r="AJ8" s="8">
        <v>13598</v>
      </c>
      <c r="AK8" s="8">
        <v>14611</v>
      </c>
      <c r="AL8" s="8">
        <v>16013</v>
      </c>
      <c r="AM8" s="8">
        <v>16091</v>
      </c>
      <c r="AN8" s="8">
        <v>16897</v>
      </c>
      <c r="AO8" s="8">
        <v>18024</v>
      </c>
      <c r="AP8" s="8">
        <v>19387</v>
      </c>
      <c r="AQ8" s="8">
        <v>21016</v>
      </c>
      <c r="AR8" s="8">
        <v>22327</v>
      </c>
    </row>
    <row r="9" spans="1:44" ht="15" customHeight="1" x14ac:dyDescent="0.25">
      <c r="A9" s="7" t="s">
        <v>36</v>
      </c>
      <c r="B9" s="8"/>
      <c r="C9" s="8"/>
      <c r="D9" s="8"/>
      <c r="E9" s="8"/>
      <c r="F9" s="8"/>
      <c r="G9" s="8"/>
      <c r="H9" s="8"/>
      <c r="I9" s="8"/>
      <c r="J9" s="8"/>
      <c r="K9" s="8"/>
      <c r="L9" s="8"/>
      <c r="M9" s="8"/>
      <c r="N9" s="8">
        <v>25776</v>
      </c>
      <c r="O9" s="8">
        <v>29973</v>
      </c>
      <c r="P9" s="8">
        <v>32142</v>
      </c>
      <c r="Q9" s="8">
        <v>34086</v>
      </c>
      <c r="R9" s="8">
        <v>34869</v>
      </c>
      <c r="S9" s="8">
        <v>38264</v>
      </c>
      <c r="T9" s="8">
        <v>42693</v>
      </c>
      <c r="U9" s="8">
        <v>49180</v>
      </c>
      <c r="V9" s="8">
        <v>49586</v>
      </c>
      <c r="W9" s="8">
        <v>52242</v>
      </c>
      <c r="X9" s="8">
        <v>59237</v>
      </c>
      <c r="Y9" s="8">
        <v>66749</v>
      </c>
      <c r="Z9" s="8">
        <v>72473</v>
      </c>
      <c r="AA9" s="8">
        <v>88435</v>
      </c>
      <c r="AB9" s="8">
        <v>83343</v>
      </c>
      <c r="AC9" s="8">
        <v>89987</v>
      </c>
      <c r="AD9" s="8">
        <v>93133</v>
      </c>
      <c r="AE9" s="8">
        <v>92269</v>
      </c>
      <c r="AF9" s="8">
        <v>89198</v>
      </c>
      <c r="AG9" s="8">
        <v>87427</v>
      </c>
      <c r="AH9" s="8">
        <v>90939</v>
      </c>
      <c r="AI9" s="8">
        <v>955222</v>
      </c>
      <c r="AJ9" s="8">
        <v>106060</v>
      </c>
      <c r="AK9" s="8">
        <v>116918</v>
      </c>
      <c r="AL9" s="8">
        <v>124427</v>
      </c>
      <c r="AM9" s="8">
        <v>126199</v>
      </c>
      <c r="AN9" s="8">
        <v>142931</v>
      </c>
      <c r="AO9" s="8">
        <v>169312</v>
      </c>
      <c r="AP9" s="8">
        <v>189843</v>
      </c>
      <c r="AQ9" s="8">
        <v>189714</v>
      </c>
      <c r="AR9" s="8">
        <v>203403</v>
      </c>
    </row>
    <row r="10" spans="1:44" ht="15" customHeight="1" x14ac:dyDescent="0.25">
      <c r="A10" s="7" t="s">
        <v>37</v>
      </c>
      <c r="B10" s="8">
        <v>37898.6</v>
      </c>
      <c r="C10" s="8">
        <v>41105.5</v>
      </c>
      <c r="D10" s="8">
        <v>42886.9</v>
      </c>
      <c r="E10" s="8">
        <v>46487.3</v>
      </c>
      <c r="F10" s="8">
        <v>48098.5</v>
      </c>
      <c r="G10" s="8">
        <v>50734.8</v>
      </c>
      <c r="H10" s="8">
        <v>53105.8</v>
      </c>
      <c r="I10" s="8">
        <v>55693.4</v>
      </c>
      <c r="J10" s="8">
        <v>57964.9</v>
      </c>
      <c r="K10" s="8">
        <v>60555.5</v>
      </c>
      <c r="L10" s="8">
        <v>62702.400000000001</v>
      </c>
      <c r="M10" s="8">
        <v>65380.800000000003</v>
      </c>
      <c r="N10" s="8">
        <v>73500</v>
      </c>
      <c r="O10" s="8">
        <v>74200</v>
      </c>
      <c r="P10" s="8">
        <v>74300</v>
      </c>
      <c r="Q10" s="8">
        <v>77100</v>
      </c>
      <c r="R10" s="8">
        <v>77800</v>
      </c>
      <c r="S10" s="8">
        <v>79800</v>
      </c>
      <c r="T10" s="8">
        <v>84800</v>
      </c>
      <c r="U10" s="8">
        <v>89000</v>
      </c>
      <c r="V10" s="8">
        <v>92500</v>
      </c>
      <c r="W10" s="8">
        <v>95400</v>
      </c>
      <c r="X10" s="8">
        <v>99200</v>
      </c>
      <c r="Y10" s="8">
        <v>103900</v>
      </c>
      <c r="Z10" s="8">
        <v>105500</v>
      </c>
      <c r="AA10" s="8">
        <v>107900</v>
      </c>
      <c r="AB10" s="8">
        <v>110400</v>
      </c>
      <c r="AC10" s="8">
        <v>116800</v>
      </c>
      <c r="AD10" s="8">
        <v>120800</v>
      </c>
      <c r="AE10" s="8">
        <v>123500</v>
      </c>
      <c r="AF10" s="8">
        <v>129574</v>
      </c>
      <c r="AG10" s="8">
        <v>136520</v>
      </c>
      <c r="AH10" s="8">
        <v>141117</v>
      </c>
      <c r="AI10" s="8">
        <v>146222</v>
      </c>
      <c r="AJ10" s="8">
        <v>150006</v>
      </c>
      <c r="AK10" s="8">
        <v>150893</v>
      </c>
      <c r="AL10" s="8">
        <v>155783</v>
      </c>
      <c r="AM10" s="8">
        <v>171606</v>
      </c>
      <c r="AN10" s="8">
        <v>181432</v>
      </c>
      <c r="AO10" s="8">
        <v>187233</v>
      </c>
      <c r="AP10" s="8">
        <v>196405</v>
      </c>
      <c r="AQ10" s="8">
        <v>205266</v>
      </c>
      <c r="AR10" s="8">
        <v>212484</v>
      </c>
    </row>
    <row r="11" spans="1:44" ht="15" customHeight="1" x14ac:dyDescent="0.25">
      <c r="A11" s="7" t="s">
        <v>38</v>
      </c>
      <c r="B11" s="8"/>
      <c r="C11" s="8"/>
      <c r="D11" s="8"/>
      <c r="E11" s="8"/>
      <c r="F11" s="8"/>
      <c r="G11" s="8"/>
      <c r="H11" s="8"/>
      <c r="I11" s="8"/>
      <c r="J11" s="8"/>
      <c r="K11" s="8"/>
      <c r="L11" s="8">
        <v>890.3</v>
      </c>
      <c r="M11" s="8">
        <v>1275.76</v>
      </c>
      <c r="N11" s="8">
        <v>2100</v>
      </c>
      <c r="O11" s="8">
        <v>2500</v>
      </c>
      <c r="P11" s="8">
        <v>2831</v>
      </c>
      <c r="Q11" s="8">
        <v>3101</v>
      </c>
      <c r="R11" s="8">
        <v>3238</v>
      </c>
      <c r="S11" s="8">
        <v>3604</v>
      </c>
      <c r="T11" s="8">
        <v>4021</v>
      </c>
      <c r="U11" s="8">
        <v>4211</v>
      </c>
      <c r="V11" s="8">
        <v>4665</v>
      </c>
      <c r="W11" s="8">
        <v>5130</v>
      </c>
      <c r="X11" s="8">
        <v>5897</v>
      </c>
      <c r="Y11" s="8">
        <v>7080</v>
      </c>
      <c r="Z11" s="8">
        <v>8213</v>
      </c>
      <c r="AA11" s="8">
        <v>9427</v>
      </c>
      <c r="AB11" s="8">
        <v>8618</v>
      </c>
      <c r="AC11" s="8">
        <v>8559</v>
      </c>
      <c r="AD11" s="8">
        <v>9269</v>
      </c>
      <c r="AE11" s="8">
        <v>9603</v>
      </c>
      <c r="AF11" s="8">
        <v>10504</v>
      </c>
      <c r="AG11" s="8">
        <v>10879</v>
      </c>
      <c r="AH11" s="8">
        <v>11625</v>
      </c>
      <c r="AI11" s="8">
        <v>12177</v>
      </c>
      <c r="AJ11" s="8">
        <v>13096</v>
      </c>
      <c r="AK11" s="8">
        <v>14760</v>
      </c>
      <c r="AL11" s="8">
        <v>15708</v>
      </c>
      <c r="AM11" s="8">
        <v>15928</v>
      </c>
      <c r="AN11" s="8">
        <v>17290</v>
      </c>
      <c r="AO11" s="8">
        <v>19553</v>
      </c>
      <c r="AP11" s="8">
        <v>21321</v>
      </c>
      <c r="AQ11" s="8">
        <v>22958</v>
      </c>
      <c r="AR11" s="8">
        <v>23937</v>
      </c>
    </row>
    <row r="12" spans="1:44" ht="15" customHeight="1" x14ac:dyDescent="0.25">
      <c r="A12" s="7" t="s">
        <v>39</v>
      </c>
      <c r="B12" s="8" t="s">
        <v>382</v>
      </c>
      <c r="C12" s="8">
        <v>38339.5</v>
      </c>
      <c r="D12" s="8">
        <v>41977.8</v>
      </c>
      <c r="E12" s="8">
        <v>42213.3</v>
      </c>
      <c r="F12" s="8">
        <v>45124.9</v>
      </c>
      <c r="G12" s="8">
        <v>49597.3</v>
      </c>
      <c r="H12" s="8">
        <v>58394.7</v>
      </c>
      <c r="I12" s="8">
        <v>61489.5</v>
      </c>
      <c r="J12" s="8">
        <v>63615.1</v>
      </c>
      <c r="K12" s="8">
        <v>55421.9</v>
      </c>
      <c r="L12" s="8">
        <v>47086.2</v>
      </c>
      <c r="M12" s="8">
        <v>49658.400000000001</v>
      </c>
      <c r="N12" s="8">
        <v>58300</v>
      </c>
      <c r="O12" s="8">
        <v>57600</v>
      </c>
      <c r="P12" s="8">
        <v>61200</v>
      </c>
      <c r="Q12" s="8">
        <v>63200</v>
      </c>
      <c r="R12" s="8">
        <v>68100</v>
      </c>
      <c r="S12" s="8">
        <v>71500</v>
      </c>
      <c r="T12" s="8">
        <v>74800</v>
      </c>
      <c r="U12" s="8">
        <v>78100</v>
      </c>
      <c r="V12" s="8">
        <v>81800</v>
      </c>
      <c r="W12" s="8">
        <v>85900</v>
      </c>
      <c r="X12" s="8">
        <v>88200</v>
      </c>
      <c r="Y12" s="8">
        <v>91800</v>
      </c>
      <c r="Z12" s="8">
        <v>97300</v>
      </c>
      <c r="AA12" s="8">
        <v>103000</v>
      </c>
      <c r="AB12" s="8">
        <v>105700</v>
      </c>
      <c r="AC12" s="8">
        <v>109900</v>
      </c>
      <c r="AD12" s="8">
        <v>114300</v>
      </c>
      <c r="AE12" s="8">
        <v>117700</v>
      </c>
      <c r="AF12" s="8">
        <v>120700</v>
      </c>
      <c r="AG12" s="8">
        <v>122000</v>
      </c>
      <c r="AH12" s="8">
        <v>124000</v>
      </c>
      <c r="AI12" s="8">
        <v>126400</v>
      </c>
      <c r="AJ12" s="8">
        <v>129500</v>
      </c>
      <c r="AK12" s="8">
        <v>133800</v>
      </c>
      <c r="AL12" s="8">
        <v>138000</v>
      </c>
      <c r="AM12" s="8">
        <v>139024</v>
      </c>
      <c r="AN12" s="8">
        <v>143346</v>
      </c>
      <c r="AO12" s="8">
        <v>149643</v>
      </c>
      <c r="AP12" s="8">
        <v>157276</v>
      </c>
      <c r="AQ12" s="8">
        <v>161362</v>
      </c>
      <c r="AR12" s="8">
        <v>162733</v>
      </c>
    </row>
    <row r="13" spans="1:44" ht="15" customHeight="1" x14ac:dyDescent="0.25">
      <c r="A13" s="7" t="s">
        <v>40</v>
      </c>
      <c r="B13" s="8">
        <v>417384</v>
      </c>
      <c r="C13" s="8">
        <v>439754</v>
      </c>
      <c r="D13" s="8">
        <v>475881</v>
      </c>
      <c r="E13" s="8">
        <v>501829</v>
      </c>
      <c r="F13" s="8">
        <v>514821</v>
      </c>
      <c r="G13" s="8">
        <v>537669</v>
      </c>
      <c r="H13" s="8">
        <v>578983</v>
      </c>
      <c r="I13" s="8">
        <v>629476</v>
      </c>
      <c r="J13" s="8">
        <v>648381</v>
      </c>
      <c r="K13" s="8">
        <v>693147</v>
      </c>
      <c r="L13" s="8">
        <v>730615</v>
      </c>
      <c r="M13" s="8">
        <v>747909</v>
      </c>
      <c r="N13" s="8">
        <v>778400</v>
      </c>
      <c r="O13" s="8">
        <v>803700</v>
      </c>
      <c r="P13" s="8">
        <v>808900</v>
      </c>
      <c r="Q13" s="8">
        <v>839200</v>
      </c>
      <c r="R13" s="8">
        <v>867000</v>
      </c>
      <c r="S13" s="8">
        <v>918100</v>
      </c>
      <c r="T13" s="8">
        <v>966800</v>
      </c>
      <c r="U13" s="8">
        <v>1006700</v>
      </c>
      <c r="V13" s="8">
        <v>1031300</v>
      </c>
      <c r="W13" s="8">
        <v>1075900</v>
      </c>
      <c r="X13" s="8">
        <v>1109800</v>
      </c>
      <c r="Y13" s="8">
        <v>1166800</v>
      </c>
      <c r="Z13" s="8">
        <v>1229200</v>
      </c>
      <c r="AA13" s="8">
        <v>1270400</v>
      </c>
      <c r="AB13" s="8">
        <v>1273200</v>
      </c>
      <c r="AC13" s="8">
        <v>1309200</v>
      </c>
      <c r="AD13" s="8">
        <v>1334900</v>
      </c>
      <c r="AE13" s="8">
        <v>1349100</v>
      </c>
      <c r="AF13" s="8">
        <v>1343500</v>
      </c>
      <c r="AG13" s="8">
        <v>1361600</v>
      </c>
      <c r="AH13" s="8">
        <v>1381847</v>
      </c>
      <c r="AI13" s="8">
        <v>1405484</v>
      </c>
      <c r="AJ13" s="8">
        <v>1441245</v>
      </c>
      <c r="AK13" s="8">
        <v>1481989</v>
      </c>
      <c r="AL13" s="8">
        <v>1531596</v>
      </c>
      <c r="AM13" s="8">
        <v>1548030</v>
      </c>
      <c r="AN13" s="8">
        <v>1623645</v>
      </c>
      <c r="AO13" s="8">
        <v>1712510</v>
      </c>
      <c r="AP13" s="8">
        <v>1848658</v>
      </c>
      <c r="AQ13" s="8">
        <v>1937425</v>
      </c>
      <c r="AR13" s="8">
        <v>1967102</v>
      </c>
    </row>
    <row r="14" spans="1:44" ht="15" customHeight="1" x14ac:dyDescent="0.25">
      <c r="A14" s="7" t="s">
        <v>41</v>
      </c>
      <c r="B14" s="8"/>
      <c r="C14" s="8"/>
      <c r="D14" s="8" t="s">
        <v>364</v>
      </c>
      <c r="E14" s="8" t="s">
        <v>364</v>
      </c>
      <c r="F14" s="8" t="s">
        <v>364</v>
      </c>
      <c r="G14" s="8" t="s">
        <v>364</v>
      </c>
      <c r="H14" s="8" t="s">
        <v>364</v>
      </c>
      <c r="I14" s="8" t="s">
        <v>364</v>
      </c>
      <c r="J14" s="8">
        <v>1020500</v>
      </c>
      <c r="K14" s="8">
        <v>111100</v>
      </c>
      <c r="L14" s="8">
        <v>1205500</v>
      </c>
      <c r="M14" s="8">
        <v>1248700</v>
      </c>
      <c r="N14" s="8">
        <v>1314800</v>
      </c>
      <c r="O14" s="8">
        <v>1317100</v>
      </c>
      <c r="P14" s="8">
        <v>1298900</v>
      </c>
      <c r="Q14" s="8">
        <v>1314500</v>
      </c>
      <c r="R14" s="8">
        <v>1357700</v>
      </c>
      <c r="S14" s="8">
        <v>1376200</v>
      </c>
      <c r="T14" s="8">
        <v>1438300</v>
      </c>
      <c r="U14" s="8">
        <v>1439800</v>
      </c>
      <c r="V14" s="8">
        <v>1472900</v>
      </c>
      <c r="W14" s="8">
        <v>1501200</v>
      </c>
      <c r="X14" s="8">
        <v>1525300</v>
      </c>
      <c r="Y14" s="8">
        <v>1561400</v>
      </c>
      <c r="Z14" s="8">
        <v>1591600</v>
      </c>
      <c r="AA14" s="8">
        <v>1630400</v>
      </c>
      <c r="AB14" s="8">
        <v>1620500</v>
      </c>
      <c r="AC14" s="8">
        <v>1658200</v>
      </c>
      <c r="AD14" s="8">
        <v>1716100</v>
      </c>
      <c r="AE14" s="8">
        <v>1758500</v>
      </c>
      <c r="AF14" s="8">
        <v>1787400</v>
      </c>
      <c r="AG14" s="8">
        <v>1834100</v>
      </c>
      <c r="AH14" s="8">
        <v>1884800</v>
      </c>
      <c r="AI14" s="8">
        <v>194900</v>
      </c>
      <c r="AJ14" s="8">
        <v>2014700</v>
      </c>
      <c r="AK14" s="8">
        <v>2098400</v>
      </c>
      <c r="AL14" s="8">
        <v>2148600</v>
      </c>
      <c r="AM14" s="8">
        <v>2180200</v>
      </c>
      <c r="AN14" s="8">
        <v>2246300</v>
      </c>
      <c r="AO14" s="8">
        <v>2408400</v>
      </c>
      <c r="AP14" s="8">
        <v>2560900</v>
      </c>
      <c r="AQ14" s="8">
        <v>2658300</v>
      </c>
      <c r="AR14" s="8">
        <v>3071825</v>
      </c>
    </row>
    <row r="15" spans="1:44" ht="15" customHeight="1" x14ac:dyDescent="0.25">
      <c r="A15" s="7" t="s">
        <v>42</v>
      </c>
      <c r="B15" s="8"/>
      <c r="C15" s="8"/>
      <c r="D15" s="8"/>
      <c r="E15" s="8"/>
      <c r="F15" s="8"/>
      <c r="G15" s="8"/>
      <c r="H15" s="8"/>
      <c r="I15" s="8"/>
      <c r="J15" s="8"/>
      <c r="K15" s="8"/>
      <c r="L15" s="8"/>
      <c r="M15" s="8"/>
      <c r="N15" s="8">
        <v>84000</v>
      </c>
      <c r="O15" s="8">
        <v>89600</v>
      </c>
      <c r="P15" s="8">
        <v>93700</v>
      </c>
      <c r="Q15" s="8">
        <v>95600</v>
      </c>
      <c r="R15" s="8">
        <v>102000</v>
      </c>
      <c r="S15" s="8">
        <v>102100</v>
      </c>
      <c r="T15" s="8">
        <v>107300</v>
      </c>
      <c r="U15" s="8">
        <v>114900</v>
      </c>
      <c r="V15" s="8">
        <v>126400</v>
      </c>
      <c r="W15" s="8">
        <v>135500</v>
      </c>
      <c r="X15" s="8">
        <v>138600</v>
      </c>
      <c r="Y15" s="8">
        <v>151200</v>
      </c>
      <c r="Z15" s="8">
        <v>161300</v>
      </c>
      <c r="AA15" s="8">
        <v>170200</v>
      </c>
      <c r="AB15" s="8">
        <v>173300</v>
      </c>
      <c r="AC15" s="8">
        <v>157400</v>
      </c>
      <c r="AD15" s="8">
        <v>141900</v>
      </c>
      <c r="AE15" s="8">
        <v>126500</v>
      </c>
      <c r="AF15" s="8">
        <v>118100</v>
      </c>
      <c r="AG15" s="8">
        <v>118200</v>
      </c>
      <c r="AH15" s="8">
        <v>117900</v>
      </c>
      <c r="AI15" s="8">
        <v>116300</v>
      </c>
      <c r="AJ15" s="8">
        <v>116100</v>
      </c>
      <c r="AK15" s="8">
        <v>117200</v>
      </c>
      <c r="AL15" s="8">
        <v>123700</v>
      </c>
      <c r="AM15" s="8">
        <v>119815</v>
      </c>
      <c r="AN15" s="8">
        <v>132168</v>
      </c>
      <c r="AO15" s="8">
        <v>1369878</v>
      </c>
      <c r="AP15" s="8">
        <v>151710</v>
      </c>
      <c r="AQ15" s="8">
        <v>158570</v>
      </c>
      <c r="AR15" s="8">
        <v>167029</v>
      </c>
    </row>
    <row r="16" spans="1:44" ht="15" customHeight="1" x14ac:dyDescent="0.25">
      <c r="A16" s="7" t="s">
        <v>43</v>
      </c>
      <c r="B16" s="8"/>
      <c r="C16" s="8"/>
      <c r="D16" s="8"/>
      <c r="E16" s="8"/>
      <c r="F16" s="8"/>
      <c r="G16" s="8"/>
      <c r="H16" s="8"/>
      <c r="I16" s="8"/>
      <c r="J16" s="8"/>
      <c r="K16" s="8"/>
      <c r="L16" s="8"/>
      <c r="M16" s="8"/>
      <c r="N16" s="8">
        <v>23300</v>
      </c>
      <c r="O16" s="8">
        <v>23600</v>
      </c>
      <c r="P16" s="8">
        <v>25600</v>
      </c>
      <c r="Q16" s="8">
        <v>26400</v>
      </c>
      <c r="R16" s="8">
        <v>27900</v>
      </c>
      <c r="S16" s="8">
        <v>30400</v>
      </c>
      <c r="T16" s="8">
        <v>35600</v>
      </c>
      <c r="U16" s="8">
        <v>41800</v>
      </c>
      <c r="V16" s="8">
        <v>44600</v>
      </c>
      <c r="W16" s="8">
        <v>50300</v>
      </c>
      <c r="X16" s="8">
        <v>55200</v>
      </c>
      <c r="Y16" s="8">
        <v>54500</v>
      </c>
      <c r="Z16" s="8">
        <v>59200</v>
      </c>
      <c r="AA16" s="8">
        <v>61300</v>
      </c>
      <c r="AB16" s="8">
        <v>55000</v>
      </c>
      <c r="AC16" s="8">
        <v>57500</v>
      </c>
      <c r="AD16" s="8">
        <v>60700</v>
      </c>
      <c r="AE16" s="8">
        <v>59800</v>
      </c>
      <c r="AF16" s="8">
        <v>60300</v>
      </c>
      <c r="AG16" s="8">
        <v>60500</v>
      </c>
      <c r="AH16" s="8">
        <v>62700</v>
      </c>
      <c r="AI16" s="8">
        <v>65700</v>
      </c>
      <c r="AJ16" s="8">
        <v>72500</v>
      </c>
      <c r="AK16" s="8">
        <v>78600</v>
      </c>
      <c r="AL16" s="8">
        <v>86177</v>
      </c>
      <c r="AM16" s="8">
        <v>82240</v>
      </c>
      <c r="AN16" s="8">
        <v>91881</v>
      </c>
      <c r="AO16" s="8">
        <v>100918</v>
      </c>
      <c r="AP16" s="8">
        <v>121620</v>
      </c>
      <c r="AQ16" s="8">
        <v>130673</v>
      </c>
      <c r="AR16" s="8">
        <v>138144</v>
      </c>
    </row>
    <row r="17" spans="1:44" ht="15" customHeight="1" x14ac:dyDescent="0.25">
      <c r="A17" s="7" t="s">
        <v>44</v>
      </c>
      <c r="B17" s="8"/>
      <c r="C17" s="8"/>
      <c r="D17" s="8"/>
      <c r="E17" s="8"/>
      <c r="F17" s="8"/>
      <c r="G17" s="8"/>
      <c r="H17" s="8"/>
      <c r="I17" s="8"/>
      <c r="J17" s="8"/>
      <c r="K17" s="8"/>
      <c r="L17" s="8"/>
      <c r="M17" s="8"/>
      <c r="N17" s="8">
        <v>30000</v>
      </c>
      <c r="O17" s="8">
        <v>33800</v>
      </c>
      <c r="P17" s="8">
        <v>39200</v>
      </c>
      <c r="Q17" s="8">
        <v>42100</v>
      </c>
      <c r="R17" s="8">
        <v>45600</v>
      </c>
      <c r="S17" s="8">
        <v>51200</v>
      </c>
      <c r="T17" s="8">
        <v>58700</v>
      </c>
      <c r="U17" s="8">
        <v>63000</v>
      </c>
      <c r="V17" s="8">
        <v>68000</v>
      </c>
      <c r="W17" s="8">
        <v>73100</v>
      </c>
      <c r="X17" s="8">
        <v>80200</v>
      </c>
      <c r="Y17" s="8">
        <v>86300</v>
      </c>
      <c r="Z17" s="8">
        <v>93500</v>
      </c>
      <c r="AA17" s="8">
        <v>99300</v>
      </c>
      <c r="AB17" s="8">
        <v>92500</v>
      </c>
      <c r="AC17" s="8">
        <v>90400</v>
      </c>
      <c r="AD17" s="8">
        <v>84700</v>
      </c>
      <c r="AE17" s="8">
        <v>87300</v>
      </c>
      <c r="AF17" s="8">
        <v>87100</v>
      </c>
      <c r="AG17" s="8">
        <v>88800</v>
      </c>
      <c r="AH17" s="8">
        <v>92700</v>
      </c>
      <c r="AI17" s="8">
        <v>97200</v>
      </c>
      <c r="AJ17" s="8">
        <v>103300</v>
      </c>
      <c r="AK17" s="8">
        <v>108000</v>
      </c>
      <c r="AL17" s="8">
        <v>120893</v>
      </c>
      <c r="AM17" s="8">
        <v>126110</v>
      </c>
      <c r="AN17" s="8">
        <v>132624</v>
      </c>
      <c r="AO17" s="8">
        <v>143000</v>
      </c>
      <c r="AP17" s="8">
        <v>159481</v>
      </c>
      <c r="AQ17" s="8">
        <v>174191</v>
      </c>
      <c r="AR17" s="8">
        <v>182453</v>
      </c>
    </row>
    <row r="18" spans="1:44" ht="15" customHeight="1" x14ac:dyDescent="0.25">
      <c r="A18" s="7" t="s">
        <v>45</v>
      </c>
      <c r="B18" s="8">
        <v>395944</v>
      </c>
      <c r="C18" s="8">
        <v>440208</v>
      </c>
      <c r="D18" s="8">
        <v>470994</v>
      </c>
      <c r="E18" s="8">
        <v>503904</v>
      </c>
      <c r="F18" s="8">
        <v>533433</v>
      </c>
      <c r="G18" s="8">
        <v>566557</v>
      </c>
      <c r="H18" s="8">
        <v>633964</v>
      </c>
      <c r="I18" s="8">
        <v>684539</v>
      </c>
      <c r="J18" s="8">
        <v>745902</v>
      </c>
      <c r="K18" s="8">
        <v>757176</v>
      </c>
      <c r="L18" s="8">
        <v>664196</v>
      </c>
      <c r="M18" s="8">
        <v>669922</v>
      </c>
      <c r="N18" s="8">
        <v>666800</v>
      </c>
      <c r="O18" s="8">
        <v>764300</v>
      </c>
      <c r="P18" s="8">
        <v>793900</v>
      </c>
      <c r="Q18" s="8">
        <v>795100</v>
      </c>
      <c r="R18" s="8">
        <v>821200</v>
      </c>
      <c r="S18" s="8">
        <v>855700</v>
      </c>
      <c r="T18" s="8">
        <v>896900</v>
      </c>
      <c r="U18" s="8">
        <v>932000</v>
      </c>
      <c r="V18" s="8">
        <v>964000</v>
      </c>
      <c r="W18" s="8">
        <v>1001000</v>
      </c>
      <c r="X18" s="8">
        <v>1028200</v>
      </c>
      <c r="Y18" s="8">
        <v>1066300</v>
      </c>
      <c r="Z18" s="8">
        <v>1105300</v>
      </c>
      <c r="AA18" s="8">
        <v>1123800</v>
      </c>
      <c r="AB18" s="8">
        <v>1097800</v>
      </c>
      <c r="AC18" s="8">
        <v>1097000</v>
      </c>
      <c r="AD18" s="8">
        <v>1125600</v>
      </c>
      <c r="AE18" s="8">
        <v>1094800</v>
      </c>
      <c r="AF18" s="8">
        <v>1100000</v>
      </c>
      <c r="AG18" s="8">
        <v>1106900</v>
      </c>
      <c r="AH18" s="8">
        <v>1133189</v>
      </c>
      <c r="AI18" s="8">
        <v>1147840</v>
      </c>
      <c r="AJ18" s="8">
        <v>1172404</v>
      </c>
      <c r="AK18" s="8">
        <v>1189997</v>
      </c>
      <c r="AL18" s="8">
        <v>1198314</v>
      </c>
      <c r="AM18" s="8">
        <v>1170934</v>
      </c>
      <c r="AN18" s="8">
        <v>1228953</v>
      </c>
      <c r="AO18" s="8">
        <v>1310123</v>
      </c>
      <c r="AP18" s="8">
        <v>1383025</v>
      </c>
      <c r="AQ18" s="8">
        <v>1422450</v>
      </c>
      <c r="AR18" s="8">
        <v>1454720</v>
      </c>
    </row>
    <row r="19" spans="1:44" ht="15" customHeight="1" x14ac:dyDescent="0.25">
      <c r="A19" s="7" t="s">
        <v>46</v>
      </c>
      <c r="B19" s="8"/>
      <c r="C19" s="8"/>
      <c r="D19" s="8"/>
      <c r="E19" s="8"/>
      <c r="F19" s="8"/>
      <c r="G19" s="8"/>
      <c r="H19" s="8"/>
      <c r="I19" s="8"/>
      <c r="J19" s="8"/>
      <c r="K19" s="8">
        <v>567.73</v>
      </c>
      <c r="L19" s="8">
        <v>1007.66</v>
      </c>
      <c r="M19" s="8">
        <v>1872.03</v>
      </c>
      <c r="N19" s="8">
        <v>2300</v>
      </c>
      <c r="O19" s="8">
        <v>2700</v>
      </c>
      <c r="P19" s="8">
        <v>3700</v>
      </c>
      <c r="Q19" s="8">
        <v>3900</v>
      </c>
      <c r="R19" s="8">
        <v>4300</v>
      </c>
      <c r="S19" s="8">
        <v>5400</v>
      </c>
      <c r="T19" s="8">
        <v>5700</v>
      </c>
      <c r="U19" s="8">
        <v>6300</v>
      </c>
      <c r="V19" s="8">
        <v>6500</v>
      </c>
      <c r="W19" s="8">
        <v>7400</v>
      </c>
      <c r="X19" s="8">
        <v>8700</v>
      </c>
      <c r="Y19" s="8">
        <v>11100</v>
      </c>
      <c r="Z19" s="8">
        <v>13600</v>
      </c>
      <c r="AA19" s="8">
        <v>15800</v>
      </c>
      <c r="AB19" s="8">
        <v>12900</v>
      </c>
      <c r="AC19" s="8">
        <v>11900</v>
      </c>
      <c r="AD19" s="8">
        <v>12000</v>
      </c>
      <c r="AE19" s="8">
        <v>13000</v>
      </c>
      <c r="AF19" s="8">
        <v>13500</v>
      </c>
      <c r="AG19" s="8">
        <v>14300</v>
      </c>
      <c r="AH19" s="8">
        <v>15100</v>
      </c>
      <c r="AI19" s="8">
        <v>15900</v>
      </c>
      <c r="AJ19" s="8">
        <v>16800</v>
      </c>
      <c r="AK19" s="8">
        <v>18000</v>
      </c>
      <c r="AL19" s="8">
        <v>17953</v>
      </c>
      <c r="AM19" s="8">
        <v>18272</v>
      </c>
      <c r="AN19" s="8">
        <v>19463</v>
      </c>
      <c r="AO19" s="8">
        <v>21646</v>
      </c>
      <c r="AP19" s="8">
        <v>22563</v>
      </c>
      <c r="AQ19" s="8">
        <v>24140</v>
      </c>
      <c r="AR19" s="8">
        <v>25587</v>
      </c>
    </row>
    <row r="20" spans="1:44" ht="15" customHeight="1" x14ac:dyDescent="0.25">
      <c r="A20" s="7" t="s">
        <v>47</v>
      </c>
      <c r="B20" s="8"/>
      <c r="C20" s="8"/>
      <c r="D20" s="8"/>
      <c r="E20" s="8"/>
      <c r="F20" s="8"/>
      <c r="G20" s="8"/>
      <c r="H20" s="8"/>
      <c r="I20" s="8"/>
      <c r="J20" s="8"/>
      <c r="K20" s="8"/>
      <c r="L20" s="8"/>
      <c r="M20" s="8"/>
      <c r="N20" s="8">
        <v>3300</v>
      </c>
      <c r="O20" s="8">
        <v>4200</v>
      </c>
      <c r="P20" s="8">
        <v>5600</v>
      </c>
      <c r="Q20" s="8">
        <v>6600</v>
      </c>
      <c r="R20" s="8">
        <v>7200</v>
      </c>
      <c r="S20" s="8">
        <v>8600</v>
      </c>
      <c r="T20" s="8">
        <v>9300</v>
      </c>
      <c r="U20" s="8">
        <v>10200</v>
      </c>
      <c r="V20" s="8">
        <v>10900</v>
      </c>
      <c r="W20" s="8">
        <v>12900</v>
      </c>
      <c r="X20" s="8">
        <v>14000</v>
      </c>
      <c r="Y20" s="8">
        <v>16200</v>
      </c>
      <c r="Z20" s="8">
        <v>17500</v>
      </c>
      <c r="AA20" s="8">
        <v>20800</v>
      </c>
      <c r="AB20" s="8">
        <v>19100</v>
      </c>
      <c r="AC20" s="8">
        <v>19400</v>
      </c>
      <c r="AD20" s="8">
        <v>20300</v>
      </c>
      <c r="AE20" s="8">
        <v>21200</v>
      </c>
      <c r="AF20" s="8">
        <v>22200</v>
      </c>
      <c r="AG20" s="8">
        <v>22500</v>
      </c>
      <c r="AH20" s="8">
        <v>23200</v>
      </c>
      <c r="AI20" s="8">
        <v>24900</v>
      </c>
      <c r="AJ20" s="8">
        <v>26000</v>
      </c>
      <c r="AK20" s="8">
        <v>27600</v>
      </c>
      <c r="AL20" s="8">
        <v>28896</v>
      </c>
      <c r="AM20" s="8">
        <v>31502</v>
      </c>
      <c r="AN20" s="8">
        <v>34990</v>
      </c>
      <c r="AO20" s="8">
        <v>39473</v>
      </c>
      <c r="AP20" s="8">
        <v>43425</v>
      </c>
      <c r="AQ20" s="8">
        <v>46276</v>
      </c>
      <c r="AR20" s="8">
        <v>50065</v>
      </c>
    </row>
    <row r="21" spans="1:44" ht="15" customHeight="1" x14ac:dyDescent="0.25">
      <c r="A21" s="7" t="s">
        <v>48</v>
      </c>
      <c r="B21" s="8"/>
      <c r="C21" s="8"/>
      <c r="D21" s="8"/>
      <c r="E21" s="8"/>
      <c r="F21" s="8"/>
      <c r="G21" s="8"/>
      <c r="H21" s="8"/>
      <c r="I21" s="8"/>
      <c r="J21" s="8"/>
      <c r="K21" s="8"/>
      <c r="L21" s="8"/>
      <c r="M21" s="8"/>
      <c r="N21" s="8">
        <v>8600</v>
      </c>
      <c r="O21" s="8">
        <v>8500</v>
      </c>
      <c r="P21" s="8">
        <v>8600</v>
      </c>
      <c r="Q21" s="8">
        <v>9000</v>
      </c>
      <c r="R21" s="8">
        <v>9500</v>
      </c>
      <c r="S21" s="8">
        <v>10400</v>
      </c>
      <c r="T21" s="8">
        <v>11000</v>
      </c>
      <c r="U21" s="8">
        <v>11900</v>
      </c>
      <c r="V21" s="8">
        <v>12300</v>
      </c>
      <c r="W21" s="8">
        <v>12800</v>
      </c>
      <c r="X21" s="8">
        <v>13100</v>
      </c>
      <c r="Y21" s="8">
        <v>13600</v>
      </c>
      <c r="Z21" s="8">
        <v>14500</v>
      </c>
      <c r="AA21" s="8">
        <v>15400</v>
      </c>
      <c r="AB21" s="8">
        <v>15800</v>
      </c>
      <c r="AC21" s="8">
        <v>16400</v>
      </c>
      <c r="AD21" s="8">
        <v>17300</v>
      </c>
      <c r="AE21" s="8">
        <v>18100</v>
      </c>
      <c r="AF21" s="8">
        <v>19200</v>
      </c>
      <c r="AG21" s="8">
        <v>19900</v>
      </c>
      <c r="AH21" s="8">
        <v>20200</v>
      </c>
      <c r="AI21" s="8">
        <v>20800</v>
      </c>
      <c r="AJ21" s="8">
        <v>22200</v>
      </c>
      <c r="AK21" s="8">
        <v>23210</v>
      </c>
      <c r="AL21" s="8">
        <v>24523</v>
      </c>
      <c r="AM21" s="8">
        <v>26383</v>
      </c>
      <c r="AN21" s="8">
        <v>26967</v>
      </c>
      <c r="AO21" s="8">
        <v>28744</v>
      </c>
      <c r="AP21" s="8">
        <v>31003</v>
      </c>
      <c r="AQ21" s="8">
        <v>32641</v>
      </c>
      <c r="AR21" s="8">
        <v>34434</v>
      </c>
    </row>
    <row r="22" spans="1:44" ht="15" customHeight="1" x14ac:dyDescent="0.25">
      <c r="A22" s="7" t="s">
        <v>50</v>
      </c>
      <c r="B22" s="8">
        <v>89756.1</v>
      </c>
      <c r="C22" s="8">
        <v>94452.1</v>
      </c>
      <c r="D22" s="8">
        <v>99479.9</v>
      </c>
      <c r="E22" s="8">
        <v>107497.1</v>
      </c>
      <c r="F22" s="8">
        <v>112393.8</v>
      </c>
      <c r="G22" s="8">
        <v>114758</v>
      </c>
      <c r="H22" s="8">
        <v>123566.7</v>
      </c>
      <c r="I22" s="8">
        <v>136319.79999999999</v>
      </c>
      <c r="J22" s="8">
        <v>138269.5</v>
      </c>
      <c r="K22" s="8">
        <v>149771.1</v>
      </c>
      <c r="L22" s="8">
        <v>156588.1</v>
      </c>
      <c r="M22" s="8">
        <v>165943.70000000001</v>
      </c>
      <c r="N22" s="8">
        <v>188700</v>
      </c>
      <c r="O22" s="8">
        <v>193600</v>
      </c>
      <c r="P22" s="8">
        <v>200000</v>
      </c>
      <c r="Q22" s="8">
        <v>210900</v>
      </c>
      <c r="R22" s="8">
        <v>223300</v>
      </c>
      <c r="S22" s="8">
        <v>236600</v>
      </c>
      <c r="T22" s="8">
        <v>259600</v>
      </c>
      <c r="U22" s="8">
        <v>267600</v>
      </c>
      <c r="V22" s="8">
        <v>271100</v>
      </c>
      <c r="W22" s="8">
        <v>276500</v>
      </c>
      <c r="X22" s="8">
        <v>281100</v>
      </c>
      <c r="Y22" s="8">
        <v>293900</v>
      </c>
      <c r="Z22" s="8">
        <v>306100</v>
      </c>
      <c r="AA22" s="8">
        <v>316500</v>
      </c>
      <c r="AB22" s="8">
        <v>316100</v>
      </c>
      <c r="AC22" s="8">
        <v>320900</v>
      </c>
      <c r="AD22" s="8">
        <v>328100</v>
      </c>
      <c r="AE22" s="8">
        <v>331200</v>
      </c>
      <c r="AF22" s="8">
        <v>334600</v>
      </c>
      <c r="AG22" s="8">
        <v>342700</v>
      </c>
      <c r="AH22" s="8">
        <v>348900</v>
      </c>
      <c r="AI22" s="8">
        <v>358700</v>
      </c>
      <c r="AJ22" s="8">
        <v>367300</v>
      </c>
      <c r="AK22" s="8">
        <v>382893</v>
      </c>
      <c r="AL22" s="8">
        <v>402734</v>
      </c>
      <c r="AM22" s="8">
        <v>420634</v>
      </c>
      <c r="AN22" s="8">
        <v>446176</v>
      </c>
      <c r="AO22" s="8">
        <v>483871</v>
      </c>
      <c r="AP22" s="8">
        <v>525804</v>
      </c>
      <c r="AQ22" s="8">
        <v>553852</v>
      </c>
      <c r="AR22" s="8">
        <v>584052</v>
      </c>
    </row>
    <row r="23" spans="1:44" ht="15" customHeight="1" x14ac:dyDescent="0.25">
      <c r="A23" s="7" t="s">
        <v>51</v>
      </c>
      <c r="B23" s="8"/>
      <c r="C23" s="8"/>
      <c r="D23" s="8"/>
      <c r="E23" s="8"/>
      <c r="F23" s="8"/>
      <c r="G23" s="8"/>
      <c r="H23" s="8"/>
      <c r="I23" s="8"/>
      <c r="J23" s="8"/>
      <c r="K23" s="8"/>
      <c r="L23" s="8"/>
      <c r="M23" s="8"/>
      <c r="N23" s="8">
        <v>78000</v>
      </c>
      <c r="O23" s="8">
        <v>91100</v>
      </c>
      <c r="P23" s="8">
        <v>102200</v>
      </c>
      <c r="Q23" s="8">
        <v>113600</v>
      </c>
      <c r="R23" s="8">
        <v>114000</v>
      </c>
      <c r="S23" s="8">
        <v>134100</v>
      </c>
      <c r="T23" s="8">
        <v>157200</v>
      </c>
      <c r="U23" s="8">
        <v>153700</v>
      </c>
      <c r="V23" s="8">
        <v>136700</v>
      </c>
      <c r="W23" s="8">
        <v>137800</v>
      </c>
      <c r="X23" s="8">
        <v>159500</v>
      </c>
      <c r="Y23" s="8">
        <v>175500</v>
      </c>
      <c r="Z23" s="8">
        <v>193400</v>
      </c>
      <c r="AA23" s="8">
        <v>226400</v>
      </c>
      <c r="AB23" s="8">
        <v>199800</v>
      </c>
      <c r="AC23" s="8">
        <v>227600</v>
      </c>
      <c r="AD23" s="8">
        <v>232600</v>
      </c>
      <c r="AE23" s="8">
        <v>238600</v>
      </c>
      <c r="AF23" s="8">
        <v>242000</v>
      </c>
      <c r="AG23" s="8">
        <v>249800</v>
      </c>
      <c r="AH23" s="8">
        <v>257500</v>
      </c>
      <c r="AI23" s="8">
        <v>259600</v>
      </c>
      <c r="AJ23" s="8">
        <v>286900</v>
      </c>
      <c r="AK23" s="8">
        <v>302400</v>
      </c>
      <c r="AL23" s="8">
        <v>330025</v>
      </c>
      <c r="AM23" s="8">
        <v>344358</v>
      </c>
      <c r="AN23" s="8">
        <v>344231</v>
      </c>
      <c r="AO23" s="8">
        <v>385672</v>
      </c>
      <c r="AP23" s="8">
        <v>450390</v>
      </c>
      <c r="AQ23" s="8">
        <v>522091</v>
      </c>
      <c r="AR23" s="8">
        <v>571780</v>
      </c>
    </row>
    <row r="24" spans="1:44" ht="15" customHeight="1" x14ac:dyDescent="0.25">
      <c r="A24" s="7" t="s">
        <v>52</v>
      </c>
      <c r="B24" s="8"/>
      <c r="C24" s="8"/>
      <c r="D24" s="8"/>
      <c r="E24" s="8"/>
      <c r="F24" s="8"/>
      <c r="G24" s="8"/>
      <c r="H24" s="8"/>
      <c r="I24" s="8"/>
      <c r="J24" s="8"/>
      <c r="K24" s="8"/>
      <c r="L24" s="8"/>
      <c r="M24" s="8"/>
      <c r="N24" s="8">
        <v>68200</v>
      </c>
      <c r="O24" s="8">
        <v>71800</v>
      </c>
      <c r="P24" s="8">
        <v>75300</v>
      </c>
      <c r="Q24" s="8">
        <v>80700</v>
      </c>
      <c r="R24" s="8">
        <v>87200</v>
      </c>
      <c r="S24" s="8">
        <v>92700</v>
      </c>
      <c r="T24" s="8">
        <v>97500</v>
      </c>
      <c r="U24" s="8">
        <v>102100</v>
      </c>
      <c r="V24" s="8">
        <v>104700</v>
      </c>
      <c r="W24" s="8">
        <v>108400</v>
      </c>
      <c r="X24" s="8">
        <v>113000</v>
      </c>
      <c r="Y24" s="8">
        <v>116700</v>
      </c>
      <c r="Z24" s="8">
        <v>122200</v>
      </c>
      <c r="AA24" s="8">
        <v>127200</v>
      </c>
      <c r="AB24" s="8">
        <v>127900</v>
      </c>
      <c r="AC24" s="8">
        <v>129900</v>
      </c>
      <c r="AD24" s="8">
        <v>127300</v>
      </c>
      <c r="AE24" s="8">
        <v>123800</v>
      </c>
      <c r="AF24" s="8">
        <v>122700</v>
      </c>
      <c r="AG24" s="8">
        <v>122400</v>
      </c>
      <c r="AH24" s="8">
        <v>126600</v>
      </c>
      <c r="AI24" s="8">
        <v>131400</v>
      </c>
      <c r="AJ24" s="8">
        <v>135500</v>
      </c>
      <c r="AK24" s="8">
        <v>140744</v>
      </c>
      <c r="AL24" s="8">
        <v>147049</v>
      </c>
      <c r="AM24" s="8">
        <v>145795</v>
      </c>
      <c r="AN24" s="8">
        <v>154003</v>
      </c>
      <c r="AO24" s="8">
        <v>167695</v>
      </c>
      <c r="AP24" s="8">
        <v>183001</v>
      </c>
      <c r="AQ24" s="8">
        <v>201589</v>
      </c>
      <c r="AR24" s="8">
        <v>213020</v>
      </c>
    </row>
    <row r="25" spans="1:44" ht="15" customHeight="1" x14ac:dyDescent="0.25">
      <c r="A25" s="7" t="s">
        <v>53</v>
      </c>
      <c r="B25" s="8"/>
      <c r="C25" s="8"/>
      <c r="D25" s="8"/>
      <c r="E25" s="8"/>
      <c r="F25" s="8"/>
      <c r="G25" s="8"/>
      <c r="H25" s="8"/>
      <c r="I25" s="8"/>
      <c r="J25" s="8"/>
      <c r="K25" s="8"/>
      <c r="L25" s="8"/>
      <c r="M25" s="8"/>
      <c r="N25" s="8">
        <v>18500</v>
      </c>
      <c r="O25" s="8">
        <v>17500</v>
      </c>
      <c r="P25" s="8">
        <v>18900</v>
      </c>
      <c r="Q25" s="8">
        <v>25200</v>
      </c>
      <c r="R25" s="8">
        <v>21800</v>
      </c>
      <c r="S25" s="8">
        <v>26000</v>
      </c>
      <c r="T25" s="8">
        <v>29700</v>
      </c>
      <c r="U25" s="8">
        <v>28600</v>
      </c>
      <c r="V25" s="8">
        <v>27400</v>
      </c>
      <c r="W25" s="8">
        <v>35000</v>
      </c>
      <c r="X25" s="8">
        <v>46200</v>
      </c>
      <c r="Y25" s="8">
        <v>55600</v>
      </c>
      <c r="Z25" s="8">
        <v>66500</v>
      </c>
      <c r="AA25" s="8">
        <v>76400</v>
      </c>
      <c r="AB25" s="8">
        <v>65600</v>
      </c>
      <c r="AC25" s="8">
        <v>73100</v>
      </c>
      <c r="AD25" s="8">
        <v>72200</v>
      </c>
      <c r="AE25" s="8">
        <v>70100</v>
      </c>
      <c r="AF25" s="8">
        <v>77400</v>
      </c>
      <c r="AG25" s="8">
        <v>77900</v>
      </c>
      <c r="AH25" s="8">
        <v>83600</v>
      </c>
      <c r="AI25" s="8">
        <v>91700</v>
      </c>
      <c r="AJ25" s="8">
        <v>104200</v>
      </c>
      <c r="AK25" s="8">
        <v>114103</v>
      </c>
      <c r="AL25" s="8">
        <v>131615</v>
      </c>
      <c r="AM25" s="8">
        <v>133786</v>
      </c>
      <c r="AN25" s="8">
        <v>142507</v>
      </c>
      <c r="AO25" s="8">
        <v>162026</v>
      </c>
      <c r="AP25" s="8">
        <v>184054</v>
      </c>
      <c r="AQ25" s="8">
        <v>209872</v>
      </c>
      <c r="AR25" s="8">
        <v>224077</v>
      </c>
    </row>
    <row r="26" spans="1:44" ht="15" customHeight="1" x14ac:dyDescent="0.25">
      <c r="A26" s="7" t="s">
        <v>54</v>
      </c>
      <c r="B26" s="8"/>
      <c r="C26" s="8"/>
      <c r="D26" s="8"/>
      <c r="E26" s="8"/>
      <c r="F26" s="8"/>
      <c r="G26" s="8"/>
      <c r="H26" s="8"/>
      <c r="I26" s="8"/>
      <c r="J26" s="8"/>
      <c r="K26" s="8"/>
      <c r="L26" s="8"/>
      <c r="M26" s="8"/>
      <c r="N26" s="8">
        <v>9200</v>
      </c>
      <c r="O26" s="8">
        <v>10700</v>
      </c>
      <c r="P26" s="8">
        <v>12000</v>
      </c>
      <c r="Q26" s="8">
        <v>12500</v>
      </c>
      <c r="R26" s="8">
        <v>12000</v>
      </c>
      <c r="S26" s="8">
        <v>13700</v>
      </c>
      <c r="T26" s="8">
        <v>14600</v>
      </c>
      <c r="U26" s="8">
        <v>15900</v>
      </c>
      <c r="V26" s="8">
        <v>17500</v>
      </c>
      <c r="W26" s="8">
        <v>20800</v>
      </c>
      <c r="X26" s="8">
        <v>22800</v>
      </c>
      <c r="Y26" s="8">
        <v>26000</v>
      </c>
      <c r="Z26" s="8">
        <v>32000</v>
      </c>
      <c r="AA26" s="8">
        <v>38600</v>
      </c>
      <c r="AB26" s="8">
        <v>40500</v>
      </c>
      <c r="AC26" s="8">
        <v>41800</v>
      </c>
      <c r="AD26" s="8">
        <v>42100</v>
      </c>
      <c r="AE26" s="8">
        <v>43200</v>
      </c>
      <c r="AF26" s="8">
        <v>43400</v>
      </c>
      <c r="AG26" s="8">
        <v>44400</v>
      </c>
      <c r="AH26" s="8">
        <v>46700</v>
      </c>
      <c r="AI26" s="8">
        <v>48200</v>
      </c>
      <c r="AJ26" s="8">
        <v>50700</v>
      </c>
      <c r="AK26" s="8">
        <v>55400</v>
      </c>
      <c r="AL26" s="8">
        <v>57731</v>
      </c>
      <c r="AM26" s="8">
        <v>60453</v>
      </c>
      <c r="AN26" s="8">
        <v>63965</v>
      </c>
      <c r="AO26" s="8">
        <v>70316</v>
      </c>
      <c r="AP26" s="8">
        <v>76506</v>
      </c>
      <c r="AQ26" s="8">
        <v>82192</v>
      </c>
      <c r="AR26" s="8">
        <v>86379</v>
      </c>
    </row>
    <row r="27" spans="1:44" ht="15" customHeight="1" x14ac:dyDescent="0.25">
      <c r="A27" s="7" t="s">
        <v>55</v>
      </c>
      <c r="B27" s="8"/>
      <c r="C27" s="8"/>
      <c r="D27" s="8"/>
      <c r="E27" s="8"/>
      <c r="F27" s="8"/>
      <c r="G27" s="8"/>
      <c r="H27" s="8"/>
      <c r="I27" s="8"/>
      <c r="J27" s="8"/>
      <c r="K27" s="8"/>
      <c r="L27" s="8"/>
      <c r="M27" s="8"/>
      <c r="N27" s="8">
        <v>10900</v>
      </c>
      <c r="O27" s="8">
        <v>11300</v>
      </c>
      <c r="P27" s="8">
        <v>12300</v>
      </c>
      <c r="Q27" s="8">
        <v>13000</v>
      </c>
      <c r="R27" s="8">
        <v>13600</v>
      </c>
      <c r="S27" s="8">
        <v>14400</v>
      </c>
      <c r="T27" s="8">
        <v>15200</v>
      </c>
      <c r="U27" s="8">
        <v>16200</v>
      </c>
      <c r="V27" s="8">
        <v>16600</v>
      </c>
      <c r="W27" s="8">
        <v>17200</v>
      </c>
      <c r="X27" s="8">
        <v>18400</v>
      </c>
      <c r="Y27" s="8">
        <v>19400</v>
      </c>
      <c r="Z27" s="8">
        <v>21000</v>
      </c>
      <c r="AA27" s="8">
        <v>22800</v>
      </c>
      <c r="AB27" s="8">
        <v>22800</v>
      </c>
      <c r="AC27" s="8">
        <v>23100</v>
      </c>
      <c r="AD27" s="8">
        <v>23600</v>
      </c>
      <c r="AE27" s="8">
        <v>23000</v>
      </c>
      <c r="AF27" s="8">
        <v>23000</v>
      </c>
      <c r="AG27" s="8">
        <v>23300</v>
      </c>
      <c r="AH27" s="8">
        <v>23700</v>
      </c>
      <c r="AI27" s="8">
        <v>24700</v>
      </c>
      <c r="AJ27" s="8">
        <v>25900</v>
      </c>
      <c r="AK27" s="8">
        <v>26966</v>
      </c>
      <c r="AL27" s="8">
        <v>28738</v>
      </c>
      <c r="AM27" s="8">
        <v>30050</v>
      </c>
      <c r="AN27" s="8">
        <v>32252</v>
      </c>
      <c r="AO27" s="8">
        <v>35519</v>
      </c>
      <c r="AP27" s="8">
        <v>38460</v>
      </c>
      <c r="AQ27" s="8">
        <v>40087</v>
      </c>
      <c r="AR27" s="8">
        <v>42626</v>
      </c>
    </row>
    <row r="28" spans="1:44" ht="15" customHeight="1" x14ac:dyDescent="0.25">
      <c r="A28" s="7" t="s">
        <v>56</v>
      </c>
      <c r="B28" s="8"/>
      <c r="C28" s="8"/>
      <c r="D28" s="8"/>
      <c r="E28" s="8"/>
      <c r="F28" s="8"/>
      <c r="G28" s="8"/>
      <c r="H28" s="8"/>
      <c r="I28" s="8"/>
      <c r="J28" s="8"/>
      <c r="K28" s="8"/>
      <c r="L28" s="8"/>
      <c r="M28" s="8"/>
      <c r="N28" s="8">
        <v>311400</v>
      </c>
      <c r="O28" s="8">
        <v>335900</v>
      </c>
      <c r="P28" s="8">
        <v>347600</v>
      </c>
      <c r="Q28" s="8">
        <v>366700</v>
      </c>
      <c r="R28" s="8">
        <v>390600</v>
      </c>
      <c r="S28" s="8">
        <v>426700</v>
      </c>
      <c r="T28" s="8">
        <v>459700</v>
      </c>
      <c r="U28" s="8">
        <v>486600</v>
      </c>
      <c r="V28" s="8">
        <v>522000</v>
      </c>
      <c r="W28" s="8">
        <v>552000</v>
      </c>
      <c r="X28" s="8">
        <v>590200</v>
      </c>
      <c r="Y28" s="8">
        <v>624600</v>
      </c>
      <c r="Z28" s="8">
        <v>657200</v>
      </c>
      <c r="AA28" s="8">
        <v>691900</v>
      </c>
      <c r="AB28" s="8">
        <v>687100</v>
      </c>
      <c r="AC28" s="8">
        <v>697396</v>
      </c>
      <c r="AD28" s="8">
        <v>701921</v>
      </c>
      <c r="AE28" s="8">
        <v>665455</v>
      </c>
      <c r="AF28" s="8">
        <v>663477</v>
      </c>
      <c r="AG28" s="8">
        <v>664625</v>
      </c>
      <c r="AH28" s="8">
        <v>692003</v>
      </c>
      <c r="AI28" s="8">
        <v>710143</v>
      </c>
      <c r="AJ28" s="8">
        <v>731802</v>
      </c>
      <c r="AK28" s="8">
        <v>752946</v>
      </c>
      <c r="AL28" s="8">
        <v>790574</v>
      </c>
      <c r="AM28" s="8">
        <v>772992</v>
      </c>
      <c r="AN28" s="8">
        <v>811179</v>
      </c>
      <c r="AO28" s="8">
        <v>854559</v>
      </c>
      <c r="AP28" s="8">
        <v>940660</v>
      </c>
      <c r="AQ28" s="8">
        <v>1010947</v>
      </c>
      <c r="AR28" s="8">
        <v>1065013</v>
      </c>
    </row>
    <row r="29" spans="1:44" ht="15.75" customHeight="1" thickBot="1" x14ac:dyDescent="0.3">
      <c r="A29" s="10" t="s">
        <v>57</v>
      </c>
      <c r="B29" s="11">
        <v>58606.5</v>
      </c>
      <c r="C29" s="11">
        <v>66672.899999999994</v>
      </c>
      <c r="D29" s="11">
        <v>72927.8</v>
      </c>
      <c r="E29" s="11">
        <v>73539.8</v>
      </c>
      <c r="F29" s="11">
        <v>76016.7</v>
      </c>
      <c r="G29" s="11">
        <v>81478.3</v>
      </c>
      <c r="H29" s="11">
        <v>91179.8</v>
      </c>
      <c r="I29" s="11">
        <v>96734.8</v>
      </c>
      <c r="J29" s="11">
        <v>112604.1</v>
      </c>
      <c r="K29" s="11">
        <v>117700.9</v>
      </c>
      <c r="L29" s="11">
        <v>96984.6</v>
      </c>
      <c r="M29" s="11">
        <v>98796.3</v>
      </c>
      <c r="N29" s="11">
        <v>100400</v>
      </c>
      <c r="O29" s="11">
        <v>110300</v>
      </c>
      <c r="P29" s="11">
        <v>109700</v>
      </c>
      <c r="Q29" s="11">
        <v>109300</v>
      </c>
      <c r="R29" s="11">
        <v>116100</v>
      </c>
      <c r="S29" s="11">
        <v>128600</v>
      </c>
      <c r="T29" s="11">
        <v>127300</v>
      </c>
      <c r="U29" s="11">
        <v>134800</v>
      </c>
      <c r="V29" s="11">
        <v>139300</v>
      </c>
      <c r="W29" s="11">
        <v>142000</v>
      </c>
      <c r="X29" s="11">
        <v>145200</v>
      </c>
      <c r="Y29" s="11">
        <v>154500</v>
      </c>
      <c r="Z29" s="11">
        <v>165700</v>
      </c>
      <c r="AA29" s="11">
        <v>169400</v>
      </c>
      <c r="AB29" s="11">
        <v>158900</v>
      </c>
      <c r="AC29" s="11">
        <v>184900</v>
      </c>
      <c r="AD29" s="11">
        <v>204900</v>
      </c>
      <c r="AE29" s="11">
        <v>222400</v>
      </c>
      <c r="AF29" s="11">
        <v>229400</v>
      </c>
      <c r="AG29" s="11">
        <v>225200</v>
      </c>
      <c r="AH29" s="11">
        <v>227400</v>
      </c>
      <c r="AI29" s="11">
        <v>234700</v>
      </c>
      <c r="AJ29" s="11">
        <v>240795</v>
      </c>
      <c r="AK29" s="11">
        <v>235800</v>
      </c>
      <c r="AL29" s="11">
        <v>238504</v>
      </c>
      <c r="AM29" s="11">
        <v>241974</v>
      </c>
      <c r="AN29" s="11">
        <v>266679</v>
      </c>
      <c r="AO29" s="11">
        <v>275212</v>
      </c>
      <c r="AP29" s="11">
        <v>269270</v>
      </c>
      <c r="AQ29" s="11">
        <v>280337</v>
      </c>
      <c r="AR29" s="11">
        <v>302266</v>
      </c>
    </row>
    <row r="30" spans="1:44" ht="15.75" customHeight="1" thickBot="1" x14ac:dyDescent="0.3">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15" customHeight="1" x14ac:dyDescent="0.25">
      <c r="A31" s="4" t="s">
        <v>383</v>
      </c>
      <c r="B31" s="5"/>
      <c r="C31" s="5"/>
      <c r="D31" s="5"/>
      <c r="E31" s="5"/>
      <c r="F31" s="5"/>
      <c r="G31" s="5"/>
      <c r="H31" s="5"/>
      <c r="I31" s="5"/>
      <c r="J31" s="5"/>
      <c r="K31" s="5"/>
      <c r="L31" s="5"/>
      <c r="M31" s="5"/>
      <c r="N31" s="5"/>
      <c r="O31" s="5"/>
      <c r="P31" s="5"/>
      <c r="Q31" s="5"/>
      <c r="R31" s="5">
        <v>427017</v>
      </c>
      <c r="S31" s="5">
        <v>445717</v>
      </c>
      <c r="T31" s="5">
        <v>469122</v>
      </c>
      <c r="U31" s="5">
        <v>484739</v>
      </c>
      <c r="V31" s="5">
        <v>501950</v>
      </c>
      <c r="W31" s="5">
        <v>519691</v>
      </c>
      <c r="X31" s="5">
        <v>536423</v>
      </c>
      <c r="Y31" s="5">
        <v>55930</v>
      </c>
      <c r="Z31" s="5">
        <v>58169</v>
      </c>
      <c r="AA31" s="5">
        <v>600376</v>
      </c>
      <c r="AB31" s="5">
        <v>597541</v>
      </c>
      <c r="AC31" s="5">
        <v>604447</v>
      </c>
      <c r="AD31" s="5">
        <v>616510</v>
      </c>
      <c r="AE31" s="5">
        <v>615160</v>
      </c>
      <c r="AF31" s="5">
        <v>61742</v>
      </c>
      <c r="AG31" s="5">
        <v>627526</v>
      </c>
      <c r="AH31" s="5">
        <v>642101</v>
      </c>
      <c r="AI31" s="5">
        <v>657410</v>
      </c>
      <c r="AJ31" s="5">
        <v>676776</v>
      </c>
      <c r="AK31" s="5">
        <v>698526</v>
      </c>
      <c r="AL31" s="5">
        <v>720391</v>
      </c>
      <c r="AM31" s="5">
        <v>720999</v>
      </c>
      <c r="AN31" s="5">
        <v>754438</v>
      </c>
      <c r="AO31" s="5">
        <v>811119</v>
      </c>
      <c r="AP31" s="5">
        <v>871462</v>
      </c>
      <c r="AQ31" s="5">
        <v>912595</v>
      </c>
      <c r="AR31" s="5">
        <v>941132</v>
      </c>
    </row>
    <row r="32" spans="1:44" ht="15.75" customHeight="1" thickBot="1" x14ac:dyDescent="0.3">
      <c r="A32" s="10" t="s">
        <v>59</v>
      </c>
      <c r="B32" s="11"/>
      <c r="C32" s="11"/>
      <c r="D32" s="11"/>
      <c r="E32" s="11"/>
      <c r="F32" s="11"/>
      <c r="G32" s="11"/>
      <c r="H32" s="11"/>
      <c r="I32" s="11"/>
      <c r="J32" s="11"/>
      <c r="K32" s="11"/>
      <c r="L32" s="11"/>
      <c r="M32" s="11"/>
      <c r="N32" s="11"/>
      <c r="O32" s="11"/>
      <c r="P32" s="11"/>
      <c r="Q32" s="11"/>
      <c r="R32" s="11">
        <v>474447</v>
      </c>
      <c r="S32" s="11">
        <v>498487</v>
      </c>
      <c r="T32" s="11">
        <v>526791</v>
      </c>
      <c r="U32" s="11">
        <v>543895</v>
      </c>
      <c r="V32" s="11">
        <v>557280</v>
      </c>
      <c r="W32" s="11">
        <v>578950</v>
      </c>
      <c r="X32" s="11">
        <v>601070</v>
      </c>
      <c r="Y32" s="11">
        <v>629230</v>
      </c>
      <c r="Z32" s="11">
        <v>658190</v>
      </c>
      <c r="AA32" s="11">
        <v>686490</v>
      </c>
      <c r="AB32" s="11">
        <v>676940</v>
      </c>
      <c r="AC32" s="11">
        <v>690890</v>
      </c>
      <c r="AD32" s="11">
        <v>707210</v>
      </c>
      <c r="AE32" s="11">
        <v>709160</v>
      </c>
      <c r="AF32" s="11">
        <v>713740</v>
      </c>
      <c r="AG32" s="11">
        <v>722750</v>
      </c>
      <c r="AH32" s="11">
        <v>738380</v>
      </c>
      <c r="AI32" s="11">
        <v>758230</v>
      </c>
      <c r="AJ32" s="11">
        <v>783490</v>
      </c>
      <c r="AK32" s="11">
        <v>810180</v>
      </c>
      <c r="AL32" s="11">
        <v>838040</v>
      </c>
      <c r="AM32" s="11">
        <v>843750</v>
      </c>
      <c r="AN32" s="11">
        <v>894930</v>
      </c>
      <c r="AO32" s="11">
        <v>968156</v>
      </c>
      <c r="AP32" s="11">
        <v>1044284</v>
      </c>
      <c r="AQ32" s="11">
        <v>1099799</v>
      </c>
      <c r="AR32" s="11">
        <v>1140999</v>
      </c>
    </row>
    <row r="33" spans="1:44" ht="15.75" customHeight="1" thickBot="1" x14ac:dyDescent="0.3">
      <c r="A33" s="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15" customHeight="1" x14ac:dyDescent="0.25">
      <c r="A34" s="4" t="s">
        <v>60</v>
      </c>
      <c r="B34" s="5"/>
      <c r="C34" s="5"/>
      <c r="D34" s="5"/>
      <c r="E34" s="5"/>
      <c r="F34" s="5"/>
      <c r="G34" s="5"/>
      <c r="H34" s="5"/>
      <c r="I34" s="5"/>
      <c r="J34" s="5"/>
      <c r="K34" s="5"/>
      <c r="L34" s="5"/>
      <c r="M34" s="5"/>
      <c r="N34" s="5"/>
      <c r="O34" s="5"/>
      <c r="P34" s="5"/>
      <c r="Q34" s="5"/>
      <c r="R34" s="5"/>
      <c r="S34" s="5">
        <v>4400</v>
      </c>
      <c r="T34" s="5">
        <v>4000</v>
      </c>
      <c r="U34" s="5">
        <v>4500</v>
      </c>
      <c r="V34" s="5">
        <v>4800</v>
      </c>
      <c r="W34" s="5">
        <v>5200</v>
      </c>
      <c r="X34" s="5">
        <v>6400</v>
      </c>
      <c r="Y34" s="5">
        <v>6600</v>
      </c>
      <c r="Z34" s="5">
        <v>8000</v>
      </c>
      <c r="AA34" s="5">
        <v>5600</v>
      </c>
      <c r="AB34" s="5">
        <v>4400</v>
      </c>
      <c r="AC34" s="5">
        <v>4200</v>
      </c>
      <c r="AD34" s="5">
        <v>4600</v>
      </c>
      <c r="AE34" s="5">
        <v>5349</v>
      </c>
      <c r="AF34" s="5">
        <v>5514</v>
      </c>
      <c r="AG34" s="5">
        <v>6224</v>
      </c>
      <c r="AH34" s="5">
        <v>7339</v>
      </c>
      <c r="AI34" s="5">
        <v>8812</v>
      </c>
      <c r="AJ34" s="5">
        <v>10536</v>
      </c>
      <c r="AK34" s="5">
        <v>10672</v>
      </c>
      <c r="AL34" s="5">
        <v>10593</v>
      </c>
      <c r="AM34" s="5">
        <v>10104</v>
      </c>
      <c r="AN34" s="5">
        <v>11380</v>
      </c>
      <c r="AO34" s="5">
        <v>13294</v>
      </c>
      <c r="AP34" s="5">
        <v>14521</v>
      </c>
      <c r="AQ34" s="5">
        <v>159799</v>
      </c>
      <c r="AR34" s="5" t="s">
        <v>61</v>
      </c>
    </row>
    <row r="35" spans="1:44" ht="15" customHeight="1" x14ac:dyDescent="0.25">
      <c r="A35" s="7" t="s">
        <v>62</v>
      </c>
      <c r="B35" s="8">
        <v>34940.400000000001</v>
      </c>
      <c r="C35" s="8">
        <v>38738.300000000003</v>
      </c>
      <c r="D35" s="8">
        <v>41170.699999999997</v>
      </c>
      <c r="E35" s="8">
        <v>40201.599999999999</v>
      </c>
      <c r="F35" s="8">
        <v>40685.599999999999</v>
      </c>
      <c r="G35" s="8">
        <v>43807.4</v>
      </c>
      <c r="H35" s="8">
        <v>47285.4</v>
      </c>
      <c r="I35" s="8">
        <v>48061.3</v>
      </c>
      <c r="J35" s="8">
        <v>50809.5</v>
      </c>
      <c r="K35" s="8">
        <v>53703.6</v>
      </c>
      <c r="L35" s="8">
        <v>55213.5</v>
      </c>
      <c r="M35" s="8">
        <v>56677.1</v>
      </c>
      <c r="N35" s="8">
        <v>60100</v>
      </c>
      <c r="O35" s="8">
        <v>63900</v>
      </c>
      <c r="P35" s="8">
        <v>69500</v>
      </c>
      <c r="Q35" s="8">
        <v>71300</v>
      </c>
      <c r="R35" s="8">
        <v>76200</v>
      </c>
      <c r="S35" s="8">
        <v>83300</v>
      </c>
      <c r="T35" s="8">
        <v>85600</v>
      </c>
      <c r="U35" s="8">
        <v>100500</v>
      </c>
      <c r="V35" s="8">
        <v>101300</v>
      </c>
      <c r="W35" s="8">
        <v>101600</v>
      </c>
      <c r="X35" s="8">
        <v>116300</v>
      </c>
      <c r="Y35" s="8">
        <v>111000</v>
      </c>
      <c r="Z35" s="8">
        <v>119600</v>
      </c>
      <c r="AA35" s="8">
        <v>124500</v>
      </c>
      <c r="AB35" s="8">
        <v>124100</v>
      </c>
      <c r="AC35" s="8">
        <v>142000</v>
      </c>
      <c r="AD35" s="8">
        <v>154100</v>
      </c>
      <c r="AE35" s="8">
        <v>169500</v>
      </c>
      <c r="AF35" s="8">
        <v>172300</v>
      </c>
      <c r="AG35" s="8">
        <v>168600</v>
      </c>
      <c r="AH35" s="8">
        <v>169400</v>
      </c>
      <c r="AI35" s="8">
        <v>166000</v>
      </c>
      <c r="AJ35" s="8">
        <v>172200</v>
      </c>
      <c r="AK35" s="8">
        <v>173200</v>
      </c>
      <c r="AL35" s="8">
        <v>169587</v>
      </c>
      <c r="AM35" s="8">
        <v>166087</v>
      </c>
      <c r="AN35" s="8">
        <v>172289</v>
      </c>
      <c r="AO35" s="8">
        <v>173237</v>
      </c>
      <c r="AP35" s="8">
        <v>176361</v>
      </c>
      <c r="AQ35" s="8">
        <v>166801</v>
      </c>
      <c r="AR35" s="8">
        <v>189218</v>
      </c>
    </row>
    <row r="36" spans="1:44" ht="15" customHeight="1" x14ac:dyDescent="0.25">
      <c r="A36" s="7" t="s">
        <v>63</v>
      </c>
      <c r="B36" s="8"/>
      <c r="C36" s="8"/>
      <c r="D36" s="8"/>
      <c r="E36" s="8"/>
      <c r="F36" s="8"/>
      <c r="G36" s="8"/>
      <c r="H36" s="8"/>
      <c r="I36" s="8">
        <v>112029.1</v>
      </c>
      <c r="J36" s="8">
        <v>119911.4</v>
      </c>
      <c r="K36" s="8">
        <v>122524.5</v>
      </c>
      <c r="L36" s="8">
        <v>132401.79999999999</v>
      </c>
      <c r="M36" s="8">
        <v>144381.20000000001</v>
      </c>
      <c r="N36" s="8">
        <v>168300</v>
      </c>
      <c r="O36" s="8">
        <v>167400</v>
      </c>
      <c r="P36" s="8">
        <v>168700</v>
      </c>
      <c r="Q36" s="8">
        <v>174800</v>
      </c>
      <c r="R36" s="8">
        <v>184800</v>
      </c>
      <c r="S36" s="8">
        <v>196700</v>
      </c>
      <c r="T36" s="8">
        <v>210400</v>
      </c>
      <c r="U36" s="8">
        <v>213900</v>
      </c>
      <c r="V36" s="8">
        <v>206900</v>
      </c>
      <c r="W36" s="8">
        <v>209100</v>
      </c>
      <c r="X36" s="8">
        <v>215900</v>
      </c>
      <c r="Y36" s="8">
        <v>222900</v>
      </c>
      <c r="Z36" s="8">
        <v>225500</v>
      </c>
      <c r="AA36" s="8">
        <v>241000</v>
      </c>
      <c r="AB36" s="8">
        <v>256900</v>
      </c>
      <c r="AC36" s="8">
        <v>286500</v>
      </c>
      <c r="AD36" s="8">
        <v>323000</v>
      </c>
      <c r="AE36" s="8">
        <v>334800</v>
      </c>
      <c r="AF36" s="8">
        <v>335500</v>
      </c>
      <c r="AG36" s="8">
        <v>344100</v>
      </c>
      <c r="AH36" s="8">
        <v>391700</v>
      </c>
      <c r="AI36" s="8">
        <v>388300</v>
      </c>
      <c r="AJ36" s="8">
        <v>381800</v>
      </c>
      <c r="AK36" s="8">
        <v>373700</v>
      </c>
      <c r="AL36" s="8">
        <v>394800</v>
      </c>
      <c r="AM36" s="8">
        <v>420900</v>
      </c>
      <c r="AN36" s="8">
        <v>422600</v>
      </c>
      <c r="AO36" s="8">
        <v>466800</v>
      </c>
      <c r="AP36" s="8">
        <v>501872</v>
      </c>
      <c r="AQ36" s="8" t="s">
        <v>61</v>
      </c>
      <c r="AR36" s="8" t="s">
        <v>61</v>
      </c>
    </row>
    <row r="37" spans="1:44" ht="15.75" customHeight="1" thickBot="1" x14ac:dyDescent="0.3">
      <c r="A37" s="10" t="s">
        <v>64</v>
      </c>
      <c r="B37" s="11"/>
      <c r="C37" s="11"/>
      <c r="D37" s="11"/>
      <c r="E37" s="11"/>
      <c r="F37" s="11">
        <v>442900</v>
      </c>
      <c r="G37" s="11">
        <v>520200</v>
      </c>
      <c r="H37" s="11">
        <v>570200</v>
      </c>
      <c r="I37" s="11">
        <v>601400</v>
      </c>
      <c r="J37" s="11">
        <v>670800</v>
      </c>
      <c r="K37" s="11">
        <v>680830</v>
      </c>
      <c r="L37" s="11">
        <v>683800</v>
      </c>
      <c r="M37" s="11">
        <v>712600</v>
      </c>
      <c r="N37" s="11">
        <v>706900</v>
      </c>
      <c r="O37" s="11">
        <v>764800</v>
      </c>
      <c r="P37" s="11">
        <v>937600</v>
      </c>
      <c r="Q37" s="11">
        <v>984000</v>
      </c>
      <c r="R37" s="11">
        <v>1062500</v>
      </c>
      <c r="S37" s="11">
        <v>1227100</v>
      </c>
      <c r="T37" s="11">
        <v>1250600</v>
      </c>
      <c r="U37" s="11">
        <v>1279900</v>
      </c>
      <c r="V37" s="11">
        <v>1199700</v>
      </c>
      <c r="W37" s="11">
        <v>1279000</v>
      </c>
      <c r="X37" s="11">
        <v>1331600</v>
      </c>
      <c r="Y37" s="11">
        <v>1402700</v>
      </c>
      <c r="Z37" s="11">
        <v>1477900</v>
      </c>
      <c r="AA37" s="11">
        <v>1315300</v>
      </c>
      <c r="AB37" s="11">
        <v>1203800</v>
      </c>
      <c r="AC37" s="11">
        <v>1274400</v>
      </c>
      <c r="AD37" s="11">
        <v>1283000</v>
      </c>
      <c r="AE37" s="11">
        <v>1433300</v>
      </c>
      <c r="AF37" s="11">
        <v>1422300</v>
      </c>
      <c r="AG37" s="11">
        <v>1547800</v>
      </c>
      <c r="AH37" s="11">
        <v>1823600</v>
      </c>
      <c r="AI37" s="11">
        <v>1641200</v>
      </c>
      <c r="AJ37" s="11">
        <v>1542900</v>
      </c>
      <c r="AK37" s="11">
        <v>1592500</v>
      </c>
      <c r="AL37" s="11">
        <v>1665900</v>
      </c>
      <c r="AM37" s="11">
        <v>1768193</v>
      </c>
      <c r="AN37" s="11">
        <v>1892449</v>
      </c>
      <c r="AO37" s="11">
        <v>2000814</v>
      </c>
      <c r="AP37" s="11">
        <v>2000720</v>
      </c>
      <c r="AQ37" s="11">
        <v>2200720</v>
      </c>
      <c r="AR37" s="11">
        <v>2276420</v>
      </c>
    </row>
    <row r="38" spans="1:44" ht="15.75" customHeight="1" thickBot="1" x14ac:dyDescent="0.3">
      <c r="A38" s="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15" customHeight="1" x14ac:dyDescent="0.25">
      <c r="A39" s="4" t="s">
        <v>68</v>
      </c>
      <c r="B39" s="5">
        <v>957800</v>
      </c>
      <c r="C39" s="5">
        <v>1134700</v>
      </c>
      <c r="D39" s="5">
        <v>1236200</v>
      </c>
      <c r="E39" s="5">
        <v>1393800</v>
      </c>
      <c r="F39" s="5">
        <v>1416600</v>
      </c>
      <c r="G39" s="5">
        <v>1657300</v>
      </c>
      <c r="H39" s="5">
        <v>1769200</v>
      </c>
      <c r="I39" s="5">
        <v>1569600</v>
      </c>
      <c r="J39" s="5">
        <v>1853200</v>
      </c>
      <c r="K39" s="5">
        <v>1943800</v>
      </c>
      <c r="L39" s="5">
        <v>2493300</v>
      </c>
      <c r="M39" s="5">
        <v>2750200</v>
      </c>
      <c r="N39" s="5">
        <v>2750300</v>
      </c>
      <c r="O39" s="5">
        <v>2456900</v>
      </c>
      <c r="P39" s="5">
        <v>2535800</v>
      </c>
      <c r="Q39" s="5">
        <v>2386500</v>
      </c>
      <c r="R39" s="5">
        <v>2844800</v>
      </c>
      <c r="S39" s="5">
        <v>3412600</v>
      </c>
      <c r="T39" s="5">
        <v>3033300</v>
      </c>
      <c r="U39" s="5">
        <v>2760100</v>
      </c>
      <c r="V39" s="5">
        <v>2458400</v>
      </c>
      <c r="W39" s="5">
        <v>2417000</v>
      </c>
      <c r="X39" s="5">
        <v>2393200</v>
      </c>
      <c r="Y39" s="5">
        <v>2275400</v>
      </c>
      <c r="Z39" s="5">
        <v>2075300</v>
      </c>
      <c r="AA39" s="5">
        <v>2182000</v>
      </c>
      <c r="AB39" s="5">
        <v>2501400</v>
      </c>
      <c r="AC39" s="5">
        <v>2792100</v>
      </c>
      <c r="AD39" s="5">
        <v>2901500</v>
      </c>
      <c r="AE39" s="5">
        <v>3143800</v>
      </c>
      <c r="AF39" s="5">
        <v>2488300</v>
      </c>
      <c r="AG39" s="5">
        <v>2306400</v>
      </c>
      <c r="AH39" s="5">
        <v>2439400</v>
      </c>
      <c r="AI39" s="5">
        <v>2748700</v>
      </c>
      <c r="AJ39" s="5">
        <v>2632708</v>
      </c>
      <c r="AK39" s="5">
        <v>2581104</v>
      </c>
      <c r="AL39" s="5">
        <v>2789884</v>
      </c>
      <c r="AM39" s="5">
        <v>2918167</v>
      </c>
      <c r="AN39" s="5">
        <v>2687985</v>
      </c>
      <c r="AO39" s="5">
        <v>2601611</v>
      </c>
      <c r="AP39" s="5">
        <v>2375195</v>
      </c>
      <c r="AQ39" s="5">
        <v>2274453</v>
      </c>
      <c r="AR39" s="5" t="s">
        <v>61</v>
      </c>
    </row>
    <row r="40" spans="1:44" ht="15" customHeight="1" x14ac:dyDescent="0.25">
      <c r="A40" s="7" t="s">
        <v>72</v>
      </c>
      <c r="B40" s="8"/>
      <c r="C40" s="8"/>
      <c r="D40" s="8"/>
      <c r="E40" s="8"/>
      <c r="F40" s="8"/>
      <c r="G40" s="8"/>
      <c r="H40" s="8"/>
      <c r="I40" s="8"/>
      <c r="J40" s="8"/>
      <c r="K40" s="8"/>
      <c r="L40" s="8"/>
      <c r="M40" s="8"/>
      <c r="N40" s="8"/>
      <c r="O40" s="8"/>
      <c r="P40" s="8"/>
      <c r="Q40" s="8"/>
      <c r="R40" s="8"/>
      <c r="S40" s="8"/>
      <c r="T40" s="8"/>
      <c r="U40" s="8"/>
      <c r="V40" s="8"/>
      <c r="W40" s="8"/>
      <c r="X40" s="8"/>
      <c r="Y40" s="8"/>
      <c r="Z40" s="8"/>
      <c r="AA40" s="8"/>
      <c r="AB40" s="8">
        <v>316700</v>
      </c>
      <c r="AC40" s="8">
        <v>401300</v>
      </c>
      <c r="AD40" s="8">
        <v>413200</v>
      </c>
      <c r="AE40" s="8">
        <v>463300</v>
      </c>
      <c r="AF40" s="8">
        <v>496000</v>
      </c>
      <c r="AG40" s="8">
        <v>488600</v>
      </c>
      <c r="AH40" s="8">
        <v>535800</v>
      </c>
      <c r="AI40" s="8">
        <v>538700</v>
      </c>
      <c r="AJ40" s="8">
        <v>519100</v>
      </c>
      <c r="AK40" s="8" t="s">
        <v>61</v>
      </c>
      <c r="AL40" s="8" t="s">
        <v>61</v>
      </c>
      <c r="AM40" s="8" t="s">
        <v>61</v>
      </c>
      <c r="AN40" s="8" t="s">
        <v>61</v>
      </c>
      <c r="AO40" s="8" t="s">
        <v>61</v>
      </c>
      <c r="AP40" s="8" t="s">
        <v>61</v>
      </c>
      <c r="AQ40" s="8" t="s">
        <v>61</v>
      </c>
      <c r="AR40" s="8" t="s">
        <v>61</v>
      </c>
    </row>
    <row r="41" spans="1:44" ht="15.75" customHeight="1" thickBot="1" x14ac:dyDescent="0.3">
      <c r="A41" s="10" t="s">
        <v>73</v>
      </c>
      <c r="B41" s="11">
        <v>3031300</v>
      </c>
      <c r="C41" s="11">
        <v>3780600</v>
      </c>
      <c r="D41" s="11">
        <v>4150600</v>
      </c>
      <c r="E41" s="11">
        <v>3412600</v>
      </c>
      <c r="F41" s="11">
        <v>3072200</v>
      </c>
      <c r="G41" s="11">
        <v>3263100</v>
      </c>
      <c r="H41" s="11">
        <v>3756900</v>
      </c>
      <c r="I41" s="11">
        <v>3458200</v>
      </c>
      <c r="J41" s="11">
        <v>3697100</v>
      </c>
      <c r="K41" s="11">
        <v>3774700</v>
      </c>
      <c r="L41" s="11">
        <v>4364400</v>
      </c>
      <c r="M41" s="11">
        <v>4505400</v>
      </c>
      <c r="N41" s="11">
        <v>4311900</v>
      </c>
      <c r="O41" s="11">
        <v>4669900</v>
      </c>
      <c r="P41" s="11">
        <v>5506600</v>
      </c>
      <c r="Q41" s="11">
        <v>5941500</v>
      </c>
      <c r="R41" s="11">
        <v>6558900</v>
      </c>
      <c r="S41" s="11">
        <v>8132800</v>
      </c>
      <c r="T41" s="11">
        <v>8798000</v>
      </c>
      <c r="U41" s="11">
        <v>8734000</v>
      </c>
      <c r="V41" s="11">
        <v>7670700</v>
      </c>
      <c r="W41" s="11">
        <v>7397300</v>
      </c>
      <c r="X41" s="11">
        <v>7730600</v>
      </c>
      <c r="Y41" s="11">
        <v>8178100</v>
      </c>
      <c r="Z41" s="11">
        <v>7853400</v>
      </c>
      <c r="AA41" s="11">
        <v>7634600</v>
      </c>
      <c r="AB41" s="11">
        <v>8026900</v>
      </c>
      <c r="AC41" s="11">
        <v>8774300</v>
      </c>
      <c r="AD41" s="11">
        <v>8748500</v>
      </c>
      <c r="AE41" s="11">
        <v>9970800</v>
      </c>
      <c r="AF41" s="11">
        <v>9679800</v>
      </c>
      <c r="AG41" s="11">
        <v>10067100</v>
      </c>
      <c r="AH41" s="11">
        <v>12530980</v>
      </c>
      <c r="AI41" s="11">
        <v>12939170</v>
      </c>
      <c r="AJ41" s="11">
        <v>13311300</v>
      </c>
      <c r="AK41" s="11">
        <v>13448830</v>
      </c>
      <c r="AL41" s="11">
        <v>14832670</v>
      </c>
      <c r="AM41" s="11">
        <v>15710250</v>
      </c>
      <c r="AN41" s="11">
        <v>16439830</v>
      </c>
      <c r="AO41" s="11">
        <v>18646480</v>
      </c>
      <c r="AP41" s="11">
        <v>19743360</v>
      </c>
      <c r="AQ41" s="11">
        <v>20786430</v>
      </c>
      <c r="AR41" s="11" t="s">
        <v>61</v>
      </c>
    </row>
    <row r="42" spans="1:44" ht="15.75" customHeight="1" thickBot="1" x14ac:dyDescent="0.3">
      <c r="A42" s="10" t="s">
        <v>65</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row>
    <row r="44" spans="1:44" ht="15" customHeight="1" x14ac:dyDescent="0.25">
      <c r="A44" t="s">
        <v>384</v>
      </c>
    </row>
    <row r="46" spans="1:44" ht="15" customHeight="1" x14ac:dyDescent="0.25">
      <c r="A46" t="s">
        <v>88</v>
      </c>
    </row>
    <row r="47" spans="1:44" ht="15" customHeight="1" x14ac:dyDescent="0.25"/>
    <row r="48" spans="1:44" ht="15" customHeight="1" x14ac:dyDescent="0.25">
      <c r="A48" t="s">
        <v>89</v>
      </c>
    </row>
    <row r="49" spans="1:1" ht="15" customHeight="1" x14ac:dyDescent="0.25">
      <c r="A49" t="s">
        <v>385</v>
      </c>
    </row>
    <row r="51" spans="1:1" ht="15" customHeight="1" x14ac:dyDescent="0.25">
      <c r="A51" s="1" t="s">
        <v>91</v>
      </c>
    </row>
    <row r="52" spans="1:1" ht="15" customHeight="1" x14ac:dyDescent="0.25">
      <c r="A52" t="s">
        <v>92</v>
      </c>
    </row>
    <row r="53" spans="1:1" ht="15" customHeight="1" x14ac:dyDescent="0.25">
      <c r="A53" t="s">
        <v>386</v>
      </c>
    </row>
    <row r="54" spans="1:1" ht="15" customHeight="1" x14ac:dyDescent="0.25">
      <c r="A54" t="s">
        <v>387</v>
      </c>
    </row>
    <row r="55" spans="1:1" ht="15" customHeight="1" x14ac:dyDescent="0.2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04862"/>
  </sheetPr>
  <dimension ref="A1:AC65"/>
  <sheetViews>
    <sheetView zoomScale="70" zoomScaleNormal="70" workbookViewId="0">
      <pane xSplit="1" topLeftCell="B1" activePane="topRight" state="frozen"/>
      <selection pane="topRight" activeCell="Z14" sqref="Z14"/>
    </sheetView>
  </sheetViews>
  <sheetFormatPr defaultColWidth="8.5703125" defaultRowHeight="15" x14ac:dyDescent="0.25"/>
  <cols>
    <col min="1" max="1" width="14.5703125" customWidth="1"/>
    <col min="2" max="2" width="8.7109375" customWidth="1"/>
    <col min="3" max="4" width="9.5703125" customWidth="1"/>
    <col min="5" max="5" width="8.7109375" customWidth="1"/>
    <col min="6" max="6" width="9" customWidth="1"/>
    <col min="7" max="8" width="9.5703125" customWidth="1"/>
    <col min="9" max="15" width="8.7109375" customWidth="1"/>
    <col min="16" max="16" width="9" customWidth="1"/>
    <col min="17" max="17" width="8.7109375" customWidth="1"/>
    <col min="18" max="18" width="9.5703125" customWidth="1"/>
    <col min="19" max="20" width="8.7109375" customWidth="1"/>
    <col min="21" max="21" width="9.5703125" customWidth="1"/>
    <col min="22" max="24" width="8.7109375" customWidth="1"/>
    <col min="25" max="26" width="12" customWidth="1"/>
  </cols>
  <sheetData>
    <row r="1" spans="1:26" ht="15" customHeight="1" x14ac:dyDescent="0.25">
      <c r="A1" s="1" t="s">
        <v>2</v>
      </c>
    </row>
    <row r="3" spans="1:26" ht="15.75" customHeight="1" x14ac:dyDescent="0.25">
      <c r="B3" s="1">
        <v>2001</v>
      </c>
      <c r="C3" s="1">
        <v>2002</v>
      </c>
      <c r="D3" s="1">
        <v>2003</v>
      </c>
      <c r="E3" s="1">
        <v>2004</v>
      </c>
      <c r="F3" s="1">
        <v>2005</v>
      </c>
      <c r="G3" s="1">
        <v>2006</v>
      </c>
      <c r="H3" s="1">
        <v>2007</v>
      </c>
      <c r="I3" s="1">
        <v>2008</v>
      </c>
      <c r="J3" s="1">
        <v>2009</v>
      </c>
      <c r="K3" s="1">
        <v>2010</v>
      </c>
      <c r="L3" s="1">
        <v>2011</v>
      </c>
      <c r="M3" s="1">
        <v>2012</v>
      </c>
      <c r="N3" s="1">
        <v>2013</v>
      </c>
      <c r="O3" s="1">
        <v>2014</v>
      </c>
      <c r="P3" s="1">
        <v>2015</v>
      </c>
      <c r="Q3" s="1">
        <v>2016</v>
      </c>
      <c r="R3" s="1">
        <v>2017</v>
      </c>
      <c r="S3" s="1">
        <v>2018</v>
      </c>
      <c r="T3" s="1">
        <v>2019</v>
      </c>
      <c r="U3" s="1">
        <v>2020</v>
      </c>
      <c r="V3" s="1">
        <v>2021</v>
      </c>
      <c r="W3" s="1">
        <v>2022</v>
      </c>
      <c r="X3" s="1">
        <v>2023</v>
      </c>
      <c r="Y3" s="1">
        <v>2024</v>
      </c>
      <c r="Z3" s="1">
        <v>2025</v>
      </c>
    </row>
    <row r="4" spans="1:26" ht="15" customHeight="1" x14ac:dyDescent="0.25">
      <c r="A4" s="4" t="s">
        <v>31</v>
      </c>
      <c r="B4" s="5" t="s">
        <v>61</v>
      </c>
      <c r="C4" s="5">
        <v>6366</v>
      </c>
      <c r="D4" s="5">
        <v>3748</v>
      </c>
      <c r="E4" s="5">
        <v>8332</v>
      </c>
      <c r="F4" s="5">
        <v>6750</v>
      </c>
      <c r="G4" s="5">
        <v>6965</v>
      </c>
      <c r="H4" s="5">
        <v>4104</v>
      </c>
      <c r="I4" s="5">
        <v>6164</v>
      </c>
      <c r="J4" s="5">
        <v>1394</v>
      </c>
      <c r="K4" s="5">
        <v>6553</v>
      </c>
      <c r="L4" s="5">
        <v>3952</v>
      </c>
      <c r="M4" s="5">
        <v>2321</v>
      </c>
      <c r="N4" s="5">
        <v>1341</v>
      </c>
      <c r="O4" s="5">
        <v>3088</v>
      </c>
      <c r="P4" s="5">
        <v>6215</v>
      </c>
      <c r="Q4" s="5">
        <v>4244</v>
      </c>
      <c r="R4" s="5">
        <v>6185</v>
      </c>
      <c r="S4" s="5">
        <v>5312</v>
      </c>
      <c r="T4" s="5">
        <v>7108</v>
      </c>
      <c r="U4" s="5">
        <v>5754</v>
      </c>
      <c r="V4" s="5">
        <v>10368</v>
      </c>
      <c r="W4" s="5">
        <v>6277</v>
      </c>
      <c r="X4" s="6">
        <v>-3511</v>
      </c>
      <c r="Y4" s="6">
        <v>-8662</v>
      </c>
      <c r="Z4" s="6">
        <f>+'1. Out Res'!AR4-'1. Out Res'!AQ4</f>
        <v>1795</v>
      </c>
    </row>
    <row r="5" spans="1:26" ht="15" customHeight="1" x14ac:dyDescent="0.25">
      <c r="A5" s="7" t="s">
        <v>32</v>
      </c>
      <c r="B5" s="8">
        <v>-748</v>
      </c>
      <c r="C5" s="8">
        <v>5220</v>
      </c>
      <c r="D5" s="8">
        <v>6884</v>
      </c>
      <c r="E5" s="8">
        <v>8069.7173400000001</v>
      </c>
      <c r="F5" s="8">
        <v>11678.720660000001</v>
      </c>
      <c r="G5" s="8">
        <v>13012.681500000001</v>
      </c>
      <c r="H5" s="8">
        <v>12277.4704</v>
      </c>
      <c r="I5" s="8">
        <v>10633.5319</v>
      </c>
      <c r="J5" s="8">
        <v>14722.3084</v>
      </c>
      <c r="K5" s="8">
        <v>9984.6108999999997</v>
      </c>
      <c r="L5" s="8">
        <v>10325.599200000001</v>
      </c>
      <c r="M5" s="8">
        <v>11566.0005</v>
      </c>
      <c r="N5" s="8">
        <v>5869.3592000000099</v>
      </c>
      <c r="O5" s="8">
        <v>7393</v>
      </c>
      <c r="P5" s="8">
        <v>10240</v>
      </c>
      <c r="Q5" s="8">
        <v>12997</v>
      </c>
      <c r="R5" s="8">
        <v>13110</v>
      </c>
      <c r="S5" s="8">
        <v>13304</v>
      </c>
      <c r="T5" s="8">
        <v>16891</v>
      </c>
      <c r="U5" s="8">
        <v>11959</v>
      </c>
      <c r="V5" s="8">
        <v>16570</v>
      </c>
      <c r="W5" s="8">
        <v>16631</v>
      </c>
      <c r="X5" s="9">
        <v>7027.9822217189403</v>
      </c>
      <c r="Y5" s="9">
        <v>8389.5132344694593</v>
      </c>
      <c r="Z5" s="6">
        <f>+'1. Out Res'!AR5-'1. Out Res'!AQ5</f>
        <v>-2196.4954561879858</v>
      </c>
    </row>
    <row r="6" spans="1:26" ht="15" customHeight="1" x14ac:dyDescent="0.25">
      <c r="A6" s="7" t="s">
        <v>33</v>
      </c>
      <c r="B6" s="8">
        <v>-54.333163265306098</v>
      </c>
      <c r="C6" s="8" t="s">
        <v>61</v>
      </c>
      <c r="D6" s="8" t="s">
        <v>61</v>
      </c>
      <c r="E6" s="8" t="s">
        <v>61</v>
      </c>
      <c r="F6" s="8" t="s">
        <v>61</v>
      </c>
      <c r="G6" s="8" t="s">
        <v>61</v>
      </c>
      <c r="H6" s="8" t="s">
        <v>61</v>
      </c>
      <c r="I6" s="8">
        <v>1010.8922180182</v>
      </c>
      <c r="J6" s="8">
        <v>-7.7436343184376701</v>
      </c>
      <c r="K6" s="8">
        <v>-84.6579404847121</v>
      </c>
      <c r="L6" s="8">
        <v>-124.878821965436</v>
      </c>
      <c r="M6" s="8">
        <v>-16.140198384293399</v>
      </c>
      <c r="N6" s="8">
        <v>-65.7649043869515</v>
      </c>
      <c r="O6" s="8">
        <v>-8.3387871970549003</v>
      </c>
      <c r="P6" s="8">
        <v>23.067798343388901</v>
      </c>
      <c r="Q6" s="8">
        <v>177.750281214848</v>
      </c>
      <c r="R6" s="8">
        <v>490.84773494222298</v>
      </c>
      <c r="S6" s="8">
        <v>524.64311279271897</v>
      </c>
      <c r="T6" s="8">
        <v>1669.38746293077</v>
      </c>
      <c r="U6" s="8">
        <v>647.00634011657701</v>
      </c>
      <c r="V6" s="8">
        <v>1054.81133040188</v>
      </c>
      <c r="W6" s="8">
        <v>1303.8142959402801</v>
      </c>
      <c r="X6" s="9">
        <v>1872.9805706104901</v>
      </c>
      <c r="Y6" s="9">
        <v>2837</v>
      </c>
      <c r="Z6" s="6">
        <f>+'1. Out Res'!AR6-'1. Out Res'!AQ6</f>
        <v>2763.6699999999983</v>
      </c>
    </row>
    <row r="7" spans="1:26" ht="15" customHeight="1" x14ac:dyDescent="0.25">
      <c r="A7" s="7" t="s">
        <v>34</v>
      </c>
      <c r="B7" s="8">
        <v>197.96900193912899</v>
      </c>
      <c r="C7" s="8">
        <v>378.71291932877398</v>
      </c>
      <c r="D7" s="8">
        <v>568.46642680915295</v>
      </c>
      <c r="E7" s="8">
        <v>605.67912904456205</v>
      </c>
      <c r="F7" s="8">
        <v>977.97405240887599</v>
      </c>
      <c r="G7" s="8">
        <v>1382.46437397103</v>
      </c>
      <c r="H7" s="8">
        <v>1271.8304940594601</v>
      </c>
      <c r="I7" s="8">
        <v>1028.4177692292801</v>
      </c>
      <c r="J7" s="8">
        <v>161.67208397779001</v>
      </c>
      <c r="K7" s="8">
        <v>595.28608298590495</v>
      </c>
      <c r="L7" s="8">
        <v>104.666639746332</v>
      </c>
      <c r="M7" s="8">
        <v>-69.736562608255596</v>
      </c>
      <c r="N7" s="8">
        <v>-234.14543700551201</v>
      </c>
      <c r="O7" s="8">
        <v>-194.104309626625</v>
      </c>
      <c r="P7" s="8">
        <v>-130.25752462686901</v>
      </c>
      <c r="Q7" s="8">
        <v>-787.332429046774</v>
      </c>
      <c r="R7" s="8">
        <v>153.46280222333601</v>
      </c>
      <c r="S7" s="8">
        <v>189.92371463643599</v>
      </c>
      <c r="T7" s="8">
        <v>429.87322199193699</v>
      </c>
      <c r="U7" s="8">
        <v>512.47804119998102</v>
      </c>
      <c r="V7" s="8">
        <v>744</v>
      </c>
      <c r="W7" s="8">
        <v>928</v>
      </c>
      <c r="X7" s="9">
        <v>907.98670325000103</v>
      </c>
      <c r="Y7" s="9">
        <v>555.01329674999897</v>
      </c>
      <c r="Z7" s="6">
        <f>+'1. Out Res'!AR7-'1. Out Res'!AQ7</f>
        <v>2362</v>
      </c>
    </row>
    <row r="8" spans="1:26" ht="15" customHeight="1" x14ac:dyDescent="0.25">
      <c r="A8" s="7" t="s">
        <v>35</v>
      </c>
      <c r="B8" s="8">
        <v>96.831560899885403</v>
      </c>
      <c r="C8" s="8">
        <v>189.52798322421901</v>
      </c>
      <c r="D8" s="8">
        <v>291.95696397911502</v>
      </c>
      <c r="E8" s="8">
        <v>325.12790355643602</v>
      </c>
      <c r="F8" s="8">
        <v>2643.7397254269799</v>
      </c>
      <c r="G8" s="8">
        <v>1290.51786401</v>
      </c>
      <c r="H8" s="8">
        <v>1513.51074528</v>
      </c>
      <c r="I8" s="8">
        <v>1566.4818981599999</v>
      </c>
      <c r="J8" s="8">
        <v>1886.3135274700001</v>
      </c>
      <c r="K8" s="8">
        <v>1533.4679382100001</v>
      </c>
      <c r="L8" s="8">
        <v>623.93384239000102</v>
      </c>
      <c r="M8" s="8">
        <v>134.05289064999999</v>
      </c>
      <c r="N8" s="8">
        <v>-824.62740770000005</v>
      </c>
      <c r="O8" s="8">
        <v>-199.425482950001</v>
      </c>
      <c r="P8" s="8">
        <v>5.88462801999958</v>
      </c>
      <c r="Q8" s="8">
        <v>-145.88462802000001</v>
      </c>
      <c r="R8" s="8">
        <v>-392</v>
      </c>
      <c r="S8" s="8">
        <v>-2453</v>
      </c>
      <c r="T8" s="8">
        <v>-64.899999999999594</v>
      </c>
      <c r="U8" s="8">
        <v>43.899999999999601</v>
      </c>
      <c r="V8" s="8">
        <v>-264</v>
      </c>
      <c r="W8" s="8">
        <v>1</v>
      </c>
      <c r="X8" s="9">
        <v>-47.136262430000002</v>
      </c>
      <c r="Y8" s="9">
        <v>149.13626242999999</v>
      </c>
      <c r="Z8" s="6">
        <f>+'1. Out Res'!AR8-'1. Out Res'!AQ8</f>
        <v>205.42218099999991</v>
      </c>
    </row>
    <row r="9" spans="1:26" ht="15" customHeight="1" x14ac:dyDescent="0.25">
      <c r="A9" s="7" t="s">
        <v>36</v>
      </c>
      <c r="B9" s="8">
        <v>422.01072477236102</v>
      </c>
      <c r="C9" s="8">
        <v>518.762936468102</v>
      </c>
      <c r="D9" s="8">
        <v>811.83949057708105</v>
      </c>
      <c r="E9" s="8">
        <v>1361.79439925268</v>
      </c>
      <c r="F9" s="8">
        <v>1963.6724436757499</v>
      </c>
      <c r="G9" s="8">
        <v>2920.45458839618</v>
      </c>
      <c r="H9" s="8">
        <v>3864.5746849121902</v>
      </c>
      <c r="I9" s="8">
        <v>2246.09295604208</v>
      </c>
      <c r="J9" s="8">
        <v>6156.4008888037797</v>
      </c>
      <c r="K9" s="8">
        <v>3185.8372960902002</v>
      </c>
      <c r="L9" s="8">
        <v>1427.7313525239299</v>
      </c>
      <c r="M9" s="8">
        <v>2295.7665961677999</v>
      </c>
      <c r="N9" s="8">
        <v>-629.70364087142696</v>
      </c>
      <c r="O9" s="8">
        <v>1510.4901826057201</v>
      </c>
      <c r="P9" s="8">
        <v>3352.7052066651199</v>
      </c>
      <c r="Q9" s="8">
        <v>2854.7784909393099</v>
      </c>
      <c r="R9" s="8">
        <v>5615.5792584706996</v>
      </c>
      <c r="S9" s="8">
        <v>3428.3577530110801</v>
      </c>
      <c r="T9" s="8">
        <v>4674.8186192842704</v>
      </c>
      <c r="U9" s="8">
        <v>2516.0791026489201</v>
      </c>
      <c r="V9" s="8">
        <v>9457.3734991874499</v>
      </c>
      <c r="W9" s="8">
        <v>4865.2673374850401</v>
      </c>
      <c r="X9" s="9">
        <v>912.94410349975101</v>
      </c>
      <c r="Y9" s="9">
        <v>1948.50704784594</v>
      </c>
      <c r="Z9" s="6">
        <f>+'1. Out Res'!AR9-'1. Out Res'!AQ9</f>
        <v>7993.6063771541085</v>
      </c>
    </row>
    <row r="10" spans="1:26" ht="15" customHeight="1" x14ac:dyDescent="0.25">
      <c r="A10" s="7" t="s">
        <v>37</v>
      </c>
      <c r="B10" s="8">
        <v>8274.9253781033203</v>
      </c>
      <c r="C10" s="8">
        <v>8683.1320475452394</v>
      </c>
      <c r="D10" s="8">
        <v>11664.612250190799</v>
      </c>
      <c r="E10" s="8">
        <v>12185.439414410501</v>
      </c>
      <c r="F10" s="8">
        <v>22332.8748018228</v>
      </c>
      <c r="G10" s="8">
        <v>20761.4168198689</v>
      </c>
      <c r="H10" s="8">
        <v>17824.807157075698</v>
      </c>
      <c r="I10" s="8">
        <v>11574.2333684187</v>
      </c>
      <c r="J10" s="8">
        <v>9429.8409334902808</v>
      </c>
      <c r="K10" s="8">
        <v>7338.8954501891003</v>
      </c>
      <c r="L10" s="8">
        <v>4707.2837396202403</v>
      </c>
      <c r="M10" s="8">
        <v>1997.5505003625301</v>
      </c>
      <c r="N10" s="8">
        <v>1109.74121280707</v>
      </c>
      <c r="O10" s="8">
        <v>7553.2260650860599</v>
      </c>
      <c r="P10" s="8">
        <v>-554.99160714499897</v>
      </c>
      <c r="Q10" s="8">
        <v>4902.9414127784803</v>
      </c>
      <c r="R10" s="8">
        <v>6956.7368114842402</v>
      </c>
      <c r="S10" s="8">
        <v>4506.8012341948097</v>
      </c>
      <c r="T10" s="8">
        <v>7396.4795684046703</v>
      </c>
      <c r="U10" s="8">
        <v>8208.1482858531508</v>
      </c>
      <c r="V10" s="8">
        <v>10920.121056317499</v>
      </c>
      <c r="W10" s="8">
        <v>2406.1757584050101</v>
      </c>
      <c r="X10" s="9">
        <v>-6402.47323757305</v>
      </c>
      <c r="Y10" s="9">
        <v>943.85169878660201</v>
      </c>
      <c r="Z10" s="6">
        <f>+'1. Out Res'!AR10-'1. Out Res'!AQ10</f>
        <v>7697.1895687739598</v>
      </c>
    </row>
    <row r="11" spans="1:26" ht="15" customHeight="1" x14ac:dyDescent="0.25">
      <c r="A11" s="7" t="s">
        <v>38</v>
      </c>
      <c r="B11" s="8">
        <v>120.2</v>
      </c>
      <c r="C11" s="8">
        <v>199.5</v>
      </c>
      <c r="D11" s="8">
        <v>352.8</v>
      </c>
      <c r="E11" s="8">
        <v>547.9</v>
      </c>
      <c r="F11" s="8">
        <v>1123.5</v>
      </c>
      <c r="G11" s="8">
        <v>1659.7</v>
      </c>
      <c r="H11" s="8">
        <v>1348</v>
      </c>
      <c r="I11" s="8">
        <v>583.6</v>
      </c>
      <c r="J11" s="8">
        <v>-98.399999999999594</v>
      </c>
      <c r="K11" s="8">
        <v>-138.1</v>
      </c>
      <c r="L11" s="8">
        <v>-90.799999999999301</v>
      </c>
      <c r="M11" s="8">
        <v>-36.300000000000203</v>
      </c>
      <c r="N11" s="8">
        <v>50.5</v>
      </c>
      <c r="O11" s="8">
        <v>167.8</v>
      </c>
      <c r="P11" s="8">
        <v>259.2</v>
      </c>
      <c r="Q11" s="8">
        <v>337.5</v>
      </c>
      <c r="R11" s="8">
        <v>445.9</v>
      </c>
      <c r="S11" s="8">
        <v>495.900000000001</v>
      </c>
      <c r="T11" s="8">
        <v>516</v>
      </c>
      <c r="U11" s="8">
        <v>537.19999999999902</v>
      </c>
      <c r="V11" s="8">
        <v>793.5</v>
      </c>
      <c r="W11" s="8">
        <v>1042.2</v>
      </c>
      <c r="X11" s="9">
        <v>614.6</v>
      </c>
      <c r="Y11" s="9">
        <v>860.69999999999902</v>
      </c>
      <c r="Z11" s="6">
        <f>+'1. Out Res'!AR11-'1. Out Res'!AQ11</f>
        <v>1202.4000000000015</v>
      </c>
    </row>
    <row r="12" spans="1:26" ht="15" customHeight="1" x14ac:dyDescent="0.25">
      <c r="A12" s="7" t="s">
        <v>39</v>
      </c>
      <c r="B12" s="8">
        <v>2430.5577553886201</v>
      </c>
      <c r="C12" s="8">
        <v>2640.74370914371</v>
      </c>
      <c r="D12" s="8">
        <v>2868.7967934836302</v>
      </c>
      <c r="E12" s="8">
        <v>5496.009</v>
      </c>
      <c r="F12" s="8">
        <v>6946.7340000000004</v>
      </c>
      <c r="G12" s="8">
        <v>6817.5659999999998</v>
      </c>
      <c r="H12" s="8">
        <v>6865</v>
      </c>
      <c r="I12" s="8">
        <v>5460</v>
      </c>
      <c r="J12" s="8">
        <v>4228</v>
      </c>
      <c r="K12" s="8">
        <v>4887</v>
      </c>
      <c r="L12" s="8">
        <v>5033.7606699999997</v>
      </c>
      <c r="M12" s="8">
        <v>4565.2393300000003</v>
      </c>
      <c r="N12" s="8">
        <v>1967</v>
      </c>
      <c r="O12" s="8">
        <v>1449</v>
      </c>
      <c r="P12" s="8">
        <v>2193</v>
      </c>
      <c r="Q12" s="8">
        <v>2101</v>
      </c>
      <c r="R12" s="8">
        <v>2072.5860889999999</v>
      </c>
      <c r="S12" s="8">
        <v>1652.4139110000001</v>
      </c>
      <c r="T12" s="8">
        <v>2572.7702709999999</v>
      </c>
      <c r="U12" s="8">
        <v>3256.2297290000001</v>
      </c>
      <c r="V12" s="8">
        <v>4149</v>
      </c>
      <c r="W12" s="8">
        <v>1556</v>
      </c>
      <c r="X12" s="9">
        <v>-1825</v>
      </c>
      <c r="Y12" s="9">
        <v>-1730</v>
      </c>
      <c r="Z12" s="6">
        <f>+'1. Out Res'!AR12-'1. Out Res'!AQ12</f>
        <v>512</v>
      </c>
    </row>
    <row r="13" spans="1:26" ht="15" customHeight="1" x14ac:dyDescent="0.25">
      <c r="A13" s="7" t="s">
        <v>40</v>
      </c>
      <c r="B13" s="8">
        <v>19164</v>
      </c>
      <c r="C13" s="8">
        <v>25787.000000000098</v>
      </c>
      <c r="D13" s="8">
        <v>34434.000000000102</v>
      </c>
      <c r="E13" s="8">
        <v>52239.999999999898</v>
      </c>
      <c r="F13" s="8">
        <v>64800</v>
      </c>
      <c r="G13" s="8">
        <v>74300</v>
      </c>
      <c r="H13" s="8">
        <v>73900</v>
      </c>
      <c r="I13" s="8">
        <v>53700</v>
      </c>
      <c r="J13" s="8">
        <v>30300</v>
      </c>
      <c r="K13" s="8">
        <v>64700</v>
      </c>
      <c r="L13" s="8">
        <v>48000</v>
      </c>
      <c r="M13" s="8">
        <v>26840</v>
      </c>
      <c r="N13" s="8">
        <v>-55413</v>
      </c>
      <c r="O13" s="8">
        <v>18493</v>
      </c>
      <c r="P13" s="8">
        <v>33281</v>
      </c>
      <c r="Q13" s="8">
        <v>32957</v>
      </c>
      <c r="R13" s="8">
        <v>54868</v>
      </c>
      <c r="S13" s="8">
        <v>55336</v>
      </c>
      <c r="T13" s="8">
        <v>69083</v>
      </c>
      <c r="U13" s="8">
        <v>58345</v>
      </c>
      <c r="V13" s="8">
        <v>77592</v>
      </c>
      <c r="W13" s="8">
        <v>66368</v>
      </c>
      <c r="X13" s="9">
        <v>11194</v>
      </c>
      <c r="Y13" s="9">
        <v>-8970</v>
      </c>
      <c r="Z13" s="6">
        <f>+'1. Out Res'!AR13-'1. Out Res'!AQ13</f>
        <v>1527</v>
      </c>
    </row>
    <row r="14" spans="1:26" ht="15" customHeight="1" x14ac:dyDescent="0.25">
      <c r="A14" s="7" t="s">
        <v>41</v>
      </c>
      <c r="B14" s="8">
        <v>24895</v>
      </c>
      <c r="C14" s="8">
        <v>17021</v>
      </c>
      <c r="D14" s="8">
        <v>16511</v>
      </c>
      <c r="E14" s="8">
        <v>685</v>
      </c>
      <c r="F14" s="8">
        <v>5562</v>
      </c>
      <c r="G14" s="8">
        <v>21246</v>
      </c>
      <c r="H14" s="8">
        <v>-28092</v>
      </c>
      <c r="I14" s="8">
        <v>-10338</v>
      </c>
      <c r="J14" s="8">
        <v>1565</v>
      </c>
      <c r="K14" s="8">
        <v>5226</v>
      </c>
      <c r="L14" s="8">
        <v>11588</v>
      </c>
      <c r="M14" s="8">
        <v>21070</v>
      </c>
      <c r="N14" s="8">
        <v>23969</v>
      </c>
      <c r="O14" s="8">
        <v>28588</v>
      </c>
      <c r="P14" s="8">
        <v>42046</v>
      </c>
      <c r="Q14" s="8">
        <v>47445</v>
      </c>
      <c r="R14" s="8">
        <v>51909</v>
      </c>
      <c r="S14" s="8">
        <v>67177</v>
      </c>
      <c r="T14" s="8">
        <v>84447</v>
      </c>
      <c r="U14" s="8">
        <v>98989.074331484735</v>
      </c>
      <c r="V14" s="8">
        <v>115009.92566851526</v>
      </c>
      <c r="W14" s="8">
        <v>98339.579212808283</v>
      </c>
      <c r="X14" s="9">
        <v>28541.420787191717</v>
      </c>
      <c r="Y14" s="9">
        <v>20186</v>
      </c>
      <c r="Z14" s="6">
        <f>+'1. Out Res'!AR14-'1. Out Res'!AQ14</f>
        <v>39100</v>
      </c>
    </row>
    <row r="15" spans="1:26" ht="15" customHeight="1" x14ac:dyDescent="0.25">
      <c r="A15" s="7" t="s">
        <v>42</v>
      </c>
      <c r="B15" s="8">
        <v>4380.33</v>
      </c>
      <c r="C15" s="8">
        <v>5572.5</v>
      </c>
      <c r="D15" s="8">
        <v>5553.4</v>
      </c>
      <c r="E15" s="8">
        <v>7274.1</v>
      </c>
      <c r="F15" s="8">
        <v>11367.6</v>
      </c>
      <c r="G15" s="8">
        <v>11725.2</v>
      </c>
      <c r="H15" s="8">
        <v>12218.3</v>
      </c>
      <c r="I15" s="8">
        <v>8336.5999999999894</v>
      </c>
      <c r="J15" s="8">
        <v>2858.7000000000098</v>
      </c>
      <c r="K15" s="8">
        <v>-51.957000000009401</v>
      </c>
      <c r="L15" s="8">
        <v>-2113.643</v>
      </c>
      <c r="M15" s="8">
        <v>-3759</v>
      </c>
      <c r="N15" s="8">
        <v>-3579.4750000000099</v>
      </c>
      <c r="O15" s="8">
        <v>-1646.0530000000001</v>
      </c>
      <c r="P15" s="8">
        <v>-1815.47199999999</v>
      </c>
      <c r="Q15" s="8">
        <v>-6196</v>
      </c>
      <c r="R15" s="8">
        <v>-2585.1509999999998</v>
      </c>
      <c r="S15" s="8">
        <v>-2045.8489999999999</v>
      </c>
      <c r="T15" s="8">
        <v>-4059.2179999999998</v>
      </c>
      <c r="U15" s="8">
        <v>-6573.7820000000002</v>
      </c>
      <c r="V15" s="8">
        <v>-15241.985000000001</v>
      </c>
      <c r="W15" s="8">
        <v>-1137.646</v>
      </c>
      <c r="X15" s="9">
        <v>-1297.0129999999999</v>
      </c>
      <c r="Y15" s="9">
        <v>-1470.0070000000001</v>
      </c>
      <c r="Z15" s="6">
        <f>+'1. Out Res'!AR15-'1. Out Res'!AQ15</f>
        <v>-1331.607</v>
      </c>
    </row>
    <row r="16" spans="1:26" ht="15" customHeight="1" x14ac:dyDescent="0.25">
      <c r="A16" s="7" t="s">
        <v>43</v>
      </c>
      <c r="B16" s="8">
        <v>604.47143747238204</v>
      </c>
      <c r="C16" s="8">
        <v>1986.35354297149</v>
      </c>
      <c r="D16" s="8">
        <v>2439.9172029527899</v>
      </c>
      <c r="E16" s="8">
        <v>2019.53360072947</v>
      </c>
      <c r="F16" s="8">
        <v>2799.1851420463199</v>
      </c>
      <c r="G16" s="8">
        <v>3123.6816557739098</v>
      </c>
      <c r="H16" s="8">
        <v>3709.0585024192801</v>
      </c>
      <c r="I16" s="8">
        <v>4948.3889580486502</v>
      </c>
      <c r="J16" s="8">
        <v>116.958093310503</v>
      </c>
      <c r="K16" s="8">
        <v>2195.8534568999999</v>
      </c>
      <c r="L16" s="8">
        <v>-2708.0765469991202</v>
      </c>
      <c r="M16" s="8">
        <v>-1964.9822288288799</v>
      </c>
      <c r="N16" s="8">
        <v>-1486.46060954572</v>
      </c>
      <c r="O16" s="8">
        <v>-1352.9841187562999</v>
      </c>
      <c r="P16" s="8">
        <v>-2202.7676026799199</v>
      </c>
      <c r="Q16" s="8">
        <v>-918.95951556000398</v>
      </c>
      <c r="R16" s="8">
        <v>-422.641348067406</v>
      </c>
      <c r="S16" s="8">
        <v>2.7892173426662299</v>
      </c>
      <c r="T16" s="8">
        <v>110.98428082909599</v>
      </c>
      <c r="U16" s="8">
        <v>-394.67432648763503</v>
      </c>
      <c r="V16" s="8">
        <v>1338.78990792638</v>
      </c>
      <c r="W16" s="8">
        <v>-455.502515999369</v>
      </c>
      <c r="X16" s="9">
        <v>789.00060790029102</v>
      </c>
      <c r="Y16" s="9">
        <v>457.27466716397299</v>
      </c>
      <c r="Z16" s="6">
        <f>+'1. Out Res'!AR16-'1. Out Res'!AQ16</f>
        <v>2040.5783946766987</v>
      </c>
    </row>
    <row r="17" spans="1:26" ht="15" customHeight="1" x14ac:dyDescent="0.25">
      <c r="A17" s="7" t="s">
        <v>101</v>
      </c>
      <c r="B17" s="8">
        <v>5797</v>
      </c>
      <c r="C17" s="8">
        <v>8869</v>
      </c>
      <c r="D17" s="8">
        <v>12409</v>
      </c>
      <c r="E17" s="8">
        <v>17994</v>
      </c>
      <c r="F17" s="8">
        <v>21801</v>
      </c>
      <c r="G17" s="8">
        <v>24572</v>
      </c>
      <c r="H17" s="8">
        <v>16574</v>
      </c>
      <c r="I17" s="8">
        <v>8241</v>
      </c>
      <c r="J17" s="8">
        <v>-856</v>
      </c>
      <c r="K17" s="8">
        <v>-44904</v>
      </c>
      <c r="L17" s="8">
        <v>-2455</v>
      </c>
      <c r="M17" s="8">
        <v>-3126</v>
      </c>
      <c r="N17" s="8">
        <v>-2600</v>
      </c>
      <c r="O17" s="8">
        <v>-4269</v>
      </c>
      <c r="P17" s="8">
        <v>-2695</v>
      </c>
      <c r="Q17" s="8">
        <v>-1703</v>
      </c>
      <c r="R17" s="8">
        <v>-2150</v>
      </c>
      <c r="S17" s="8">
        <v>-744</v>
      </c>
      <c r="T17" s="8">
        <v>-1664</v>
      </c>
      <c r="U17" s="8">
        <v>-746</v>
      </c>
      <c r="V17" s="8">
        <v>-1257</v>
      </c>
      <c r="W17" s="8">
        <v>-1504</v>
      </c>
      <c r="X17" s="9">
        <v>2083</v>
      </c>
      <c r="Y17" s="9">
        <v>2306</v>
      </c>
      <c r="Z17" s="6">
        <f>+'1. Out Res'!AR17-'1. Out Res'!AQ17</f>
        <v>12172</v>
      </c>
    </row>
    <row r="18" spans="1:26" ht="15" customHeight="1" x14ac:dyDescent="0.25">
      <c r="A18" s="7" t="s">
        <v>45</v>
      </c>
      <c r="B18" s="8">
        <v>10721.26</v>
      </c>
      <c r="C18" s="8">
        <v>23938.87</v>
      </c>
      <c r="D18" s="8">
        <v>22703.67</v>
      </c>
      <c r="E18" s="8">
        <v>30624.67</v>
      </c>
      <c r="F18" s="8">
        <v>32195.24</v>
      </c>
      <c r="G18" s="8">
        <v>27166.799999999999</v>
      </c>
      <c r="H18" s="8">
        <v>21140.38</v>
      </c>
      <c r="I18" s="8">
        <v>-1166.3200000000099</v>
      </c>
      <c r="J18" s="8">
        <v>16049.1</v>
      </c>
      <c r="K18" s="8">
        <v>71774.600000000006</v>
      </c>
      <c r="L18" s="8">
        <v>15533.53</v>
      </c>
      <c r="M18" s="8">
        <v>-2057.0299999999702</v>
      </c>
      <c r="N18" s="8">
        <v>-4197.7800000000298</v>
      </c>
      <c r="O18" s="8">
        <v>-2252.94</v>
      </c>
      <c r="P18" s="8">
        <v>3195.0999999999799</v>
      </c>
      <c r="Q18" s="8">
        <v>7187.5800000000199</v>
      </c>
      <c r="R18" s="8">
        <v>5904.9500000000098</v>
      </c>
      <c r="S18" s="8">
        <v>3541</v>
      </c>
      <c r="T18" s="8">
        <v>4549.1099999999897</v>
      </c>
      <c r="U18" s="8">
        <v>8000.6400000000103</v>
      </c>
      <c r="V18" s="8">
        <v>18352.72</v>
      </c>
      <c r="W18" s="8">
        <v>17085.07</v>
      </c>
      <c r="X18" s="9">
        <v>-2302.5799999999599</v>
      </c>
      <c r="Y18" s="9">
        <v>1573</v>
      </c>
      <c r="Z18" s="6">
        <f>+'1. Out Res'!AR18-'1. Out Res'!AQ18</f>
        <v>14298.599999999977</v>
      </c>
    </row>
    <row r="19" spans="1:26" ht="15" customHeight="1" x14ac:dyDescent="0.25">
      <c r="A19" s="7" t="s">
        <v>46</v>
      </c>
      <c r="B19" s="8">
        <v>86.992278606075502</v>
      </c>
      <c r="C19" s="8">
        <v>169.445828156213</v>
      </c>
      <c r="D19" s="8">
        <v>304.11764886321902</v>
      </c>
      <c r="E19" s="8">
        <v>618.86173385467396</v>
      </c>
      <c r="F19" s="8">
        <v>1177.1418489365501</v>
      </c>
      <c r="G19" s="8">
        <v>2149.8170186851498</v>
      </c>
      <c r="H19" s="8">
        <v>2062.8795510554901</v>
      </c>
      <c r="I19" s="8">
        <v>489.61019003875901</v>
      </c>
      <c r="J19" s="8">
        <v>-321.42674202195798</v>
      </c>
      <c r="K19" s="8">
        <v>-311.75121370965502</v>
      </c>
      <c r="L19" s="8">
        <v>-568.01042680462797</v>
      </c>
      <c r="M19" s="8">
        <v>-656.51305342599198</v>
      </c>
      <c r="N19" s="8">
        <v>-272.33766455512398</v>
      </c>
      <c r="O19" s="8">
        <v>-358.95554332631599</v>
      </c>
      <c r="P19" s="8">
        <v>-199.910923</v>
      </c>
      <c r="Q19" s="8">
        <v>-91</v>
      </c>
      <c r="R19" s="8">
        <v>-49.800000000000203</v>
      </c>
      <c r="S19" s="8">
        <v>-260.2</v>
      </c>
      <c r="T19" s="8">
        <v>75.300000000000196</v>
      </c>
      <c r="U19" s="8">
        <v>1.0999999999994501</v>
      </c>
      <c r="V19" s="8">
        <v>326.60000000000002</v>
      </c>
      <c r="W19" s="8">
        <v>208.4</v>
      </c>
      <c r="X19" s="9">
        <v>77</v>
      </c>
      <c r="Y19" s="9">
        <v>262.60000000000002</v>
      </c>
      <c r="Z19" s="6">
        <f>+'1. Out Res'!AR19-'1. Out Res'!AQ19</f>
        <v>503</v>
      </c>
    </row>
    <row r="20" spans="1:26" ht="15" customHeight="1" x14ac:dyDescent="0.25">
      <c r="A20" s="7" t="s">
        <v>47</v>
      </c>
      <c r="B20" s="8">
        <v>41.521006508773297</v>
      </c>
      <c r="C20" s="8">
        <v>149.22829389794001</v>
      </c>
      <c r="D20" s="8">
        <v>331.08380103681299</v>
      </c>
      <c r="E20" s="8">
        <v>590.16818456951296</v>
      </c>
      <c r="F20" s="8">
        <v>1009.61538461539</v>
      </c>
      <c r="G20" s="8">
        <v>729.00254865616296</v>
      </c>
      <c r="H20" s="8">
        <v>1852.35171455051</v>
      </c>
      <c r="I20" s="8">
        <v>1206.1225671918501</v>
      </c>
      <c r="J20" s="8">
        <v>-28.7013438368867</v>
      </c>
      <c r="K20" s="8">
        <v>-43.819508804448603</v>
      </c>
      <c r="L20" s="8">
        <v>-116.745829471733</v>
      </c>
      <c r="M20" s="8">
        <v>-54.796107506950698</v>
      </c>
      <c r="N20" s="8">
        <v>24.9362835959219</v>
      </c>
      <c r="O20" s="8">
        <v>159.63531047266</v>
      </c>
      <c r="P20" s="8">
        <v>172</v>
      </c>
      <c r="Q20" s="8">
        <v>416</v>
      </c>
      <c r="R20" s="8">
        <v>589</v>
      </c>
      <c r="S20" s="8">
        <v>585</v>
      </c>
      <c r="T20" s="8">
        <v>669</v>
      </c>
      <c r="U20" s="8">
        <v>717</v>
      </c>
      <c r="V20" s="8">
        <v>1061</v>
      </c>
      <c r="W20" s="8">
        <v>1234</v>
      </c>
      <c r="X20" s="9">
        <v>703</v>
      </c>
      <c r="Y20" s="9">
        <v>496</v>
      </c>
      <c r="Z20" s="6">
        <f>+'1. Out Res'!AR20-'1. Out Res'!AQ20</f>
        <v>2490</v>
      </c>
    </row>
    <row r="21" spans="1:26" ht="15" customHeight="1" x14ac:dyDescent="0.25">
      <c r="A21" s="7" t="s">
        <v>48</v>
      </c>
      <c r="B21" s="8">
        <v>663</v>
      </c>
      <c r="C21" s="8">
        <v>490</v>
      </c>
      <c r="D21" s="8">
        <v>1644</v>
      </c>
      <c r="E21" s="8">
        <v>1044</v>
      </c>
      <c r="F21" s="8">
        <v>1251</v>
      </c>
      <c r="G21" s="8">
        <v>1432</v>
      </c>
      <c r="H21" s="8">
        <v>2658</v>
      </c>
      <c r="I21" s="8">
        <v>1264</v>
      </c>
      <c r="J21" s="8">
        <v>1137</v>
      </c>
      <c r="K21" s="8">
        <v>1514</v>
      </c>
      <c r="L21" s="8">
        <v>1664</v>
      </c>
      <c r="M21" s="8">
        <v>1460</v>
      </c>
      <c r="N21" s="8">
        <v>1674</v>
      </c>
      <c r="O21" s="8">
        <v>1649</v>
      </c>
      <c r="P21" s="8">
        <v>1561</v>
      </c>
      <c r="Q21" s="8">
        <v>1715</v>
      </c>
      <c r="R21" s="8">
        <v>2342</v>
      </c>
      <c r="S21" s="8">
        <v>2408</v>
      </c>
      <c r="T21" s="8">
        <v>2569</v>
      </c>
      <c r="U21" s="8">
        <v>3325</v>
      </c>
      <c r="V21" s="8">
        <v>3507</v>
      </c>
      <c r="W21" s="8">
        <v>2132</v>
      </c>
      <c r="X21" s="9">
        <v>-654</v>
      </c>
      <c r="Y21" s="9">
        <v>-35772</v>
      </c>
      <c r="Z21" s="6">
        <f>+'1. Out Res'!AR21-'1. Out Res'!AQ21</f>
        <v>-1085</v>
      </c>
    </row>
    <row r="22" spans="1:26" ht="15" customHeight="1" x14ac:dyDescent="0.25">
      <c r="A22" s="7" t="s">
        <v>49</v>
      </c>
      <c r="B22" s="8">
        <v>431.04159797979202</v>
      </c>
      <c r="C22" s="8">
        <v>109.910113855623</v>
      </c>
      <c r="D22" s="8">
        <v>152.33295074127199</v>
      </c>
      <c r="E22" s="8">
        <v>225.5</v>
      </c>
      <c r="F22" s="8">
        <v>265.7</v>
      </c>
      <c r="G22" s="8">
        <v>248.5</v>
      </c>
      <c r="H22" s="8">
        <v>245</v>
      </c>
      <c r="I22" s="8">
        <v>204.9</v>
      </c>
      <c r="J22" s="8">
        <v>238</v>
      </c>
      <c r="K22" s="8">
        <v>208.2</v>
      </c>
      <c r="L22" s="8">
        <v>226.9</v>
      </c>
      <c r="M22" s="8">
        <v>195.3</v>
      </c>
      <c r="N22" s="8">
        <v>190.2</v>
      </c>
      <c r="O22" s="8">
        <v>313.60000000000002</v>
      </c>
      <c r="P22" s="8">
        <v>313</v>
      </c>
      <c r="Q22" s="8">
        <v>299</v>
      </c>
      <c r="R22" s="8">
        <v>344</v>
      </c>
      <c r="S22" s="8">
        <v>401</v>
      </c>
      <c r="T22" s="8">
        <v>510</v>
      </c>
      <c r="U22" s="8">
        <v>365</v>
      </c>
      <c r="V22" s="8">
        <v>635</v>
      </c>
      <c r="W22" s="8">
        <v>1451</v>
      </c>
      <c r="X22" s="9">
        <v>443</v>
      </c>
      <c r="Y22" s="9">
        <v>-183</v>
      </c>
      <c r="Z22" s="6">
        <f>+'1. Out Res'!AR22-'1. Out Res'!AQ22</f>
        <v>712.08671099999992</v>
      </c>
    </row>
    <row r="23" spans="1:26" ht="15" customHeight="1" x14ac:dyDescent="0.25">
      <c r="A23" s="7" t="s">
        <v>50</v>
      </c>
      <c r="B23" s="8">
        <v>33129</v>
      </c>
      <c r="C23" s="8">
        <v>34193</v>
      </c>
      <c r="D23" s="8">
        <v>39816</v>
      </c>
      <c r="E23" s="8">
        <v>32584</v>
      </c>
      <c r="F23" s="8">
        <v>35810</v>
      </c>
      <c r="G23" s="8">
        <v>37926</v>
      </c>
      <c r="H23" s="8">
        <v>39669</v>
      </c>
      <c r="I23" s="8">
        <v>32294</v>
      </c>
      <c r="J23" s="8">
        <v>23610</v>
      </c>
      <c r="K23" s="8">
        <v>18868</v>
      </c>
      <c r="L23" s="8">
        <v>12445</v>
      </c>
      <c r="M23" s="8">
        <v>6639</v>
      </c>
      <c r="N23" s="8">
        <v>-8692</v>
      </c>
      <c r="O23" s="8">
        <v>2205</v>
      </c>
      <c r="P23" s="8">
        <v>6654</v>
      </c>
      <c r="Q23" s="8">
        <v>10355</v>
      </c>
      <c r="R23" s="8">
        <v>9568</v>
      </c>
      <c r="S23" s="8">
        <v>12586</v>
      </c>
      <c r="T23" s="8">
        <v>9887</v>
      </c>
      <c r="U23" s="8">
        <v>15670</v>
      </c>
      <c r="V23" s="8">
        <v>37163</v>
      </c>
      <c r="W23" s="8">
        <v>29572</v>
      </c>
      <c r="X23" s="9">
        <v>18082</v>
      </c>
      <c r="Y23" s="9">
        <v>35660</v>
      </c>
      <c r="Z23" s="6">
        <f>+'1. Out Res'!AR23-'1. Out Res'!AQ23</f>
        <v>45814</v>
      </c>
    </row>
    <row r="24" spans="1:26" ht="15" customHeight="1" x14ac:dyDescent="0.25">
      <c r="A24" s="7" t="s">
        <v>51</v>
      </c>
      <c r="B24" s="8">
        <v>1796.3878618424601</v>
      </c>
      <c r="C24" s="8">
        <v>1296.96946461327</v>
      </c>
      <c r="D24" s="8">
        <v>-770.78634180082599</v>
      </c>
      <c r="E24" s="8">
        <v>2476.4180886018198</v>
      </c>
      <c r="F24" s="8">
        <v>4400.75619836651</v>
      </c>
      <c r="G24" s="8">
        <v>7312.20947222211</v>
      </c>
      <c r="H24" s="8">
        <v>12253.4067464687</v>
      </c>
      <c r="I24" s="8">
        <v>13840.38795932</v>
      </c>
      <c r="J24" s="8">
        <v>5971.7831467818496</v>
      </c>
      <c r="K24" s="8">
        <v>14980.766740446699</v>
      </c>
      <c r="L24" s="8">
        <v>4357.2197634949098</v>
      </c>
      <c r="M24" s="8">
        <v>7550.8851317913504</v>
      </c>
      <c r="N24" s="8">
        <v>1378.29433221718</v>
      </c>
      <c r="O24" s="8">
        <v>1742.7257681253</v>
      </c>
      <c r="P24" s="8">
        <v>5834.5408847969802</v>
      </c>
      <c r="Q24" s="8">
        <v>1201.96024152977</v>
      </c>
      <c r="R24" s="8">
        <v>3519.6896606395298</v>
      </c>
      <c r="S24" s="8">
        <v>3616.43971745718</v>
      </c>
      <c r="T24" s="8">
        <v>7418.7695302950997</v>
      </c>
      <c r="U24" s="8">
        <v>460.31955956075399</v>
      </c>
      <c r="V24" s="8">
        <v>6816.6123945158197</v>
      </c>
      <c r="W24" s="8">
        <v>-5257.3327145307403</v>
      </c>
      <c r="X24" s="9">
        <v>4427</v>
      </c>
      <c r="Y24" s="9">
        <v>5452</v>
      </c>
      <c r="Z24" s="6">
        <f>+'1. Out Res'!AR24-'1. Out Res'!AQ24</f>
        <v>10991.382610999994</v>
      </c>
    </row>
    <row r="25" spans="1:26" ht="15" customHeight="1" x14ac:dyDescent="0.25">
      <c r="A25" s="7" t="s">
        <v>52</v>
      </c>
      <c r="B25" s="8">
        <v>6630</v>
      </c>
      <c r="C25" s="8">
        <v>7473</v>
      </c>
      <c r="D25" s="8">
        <v>1587</v>
      </c>
      <c r="E25" s="8">
        <v>4676</v>
      </c>
      <c r="F25" s="8">
        <v>8351</v>
      </c>
      <c r="G25" s="8">
        <v>12444</v>
      </c>
      <c r="H25" s="8">
        <v>9198</v>
      </c>
      <c r="I25" s="8">
        <v>4115</v>
      </c>
      <c r="J25" s="8">
        <v>5476</v>
      </c>
      <c r="K25" s="8">
        <v>3830</v>
      </c>
      <c r="L25" s="8">
        <v>-599</v>
      </c>
      <c r="M25" s="8">
        <v>-3396</v>
      </c>
      <c r="N25" s="8">
        <v>-3935</v>
      </c>
      <c r="O25" s="8">
        <v>-4116</v>
      </c>
      <c r="P25" s="8">
        <v>-3953</v>
      </c>
      <c r="Q25" s="8">
        <v>-3139</v>
      </c>
      <c r="R25" s="8">
        <v>-1284</v>
      </c>
      <c r="S25" s="8">
        <v>-141</v>
      </c>
      <c r="T25" s="8">
        <v>-106</v>
      </c>
      <c r="U25" s="8">
        <v>2330</v>
      </c>
      <c r="V25" s="8">
        <v>1973</v>
      </c>
      <c r="W25" s="8">
        <v>3551.1000000000099</v>
      </c>
      <c r="X25" s="9">
        <v>-1330.1000000000099</v>
      </c>
      <c r="Y25" s="9">
        <v>3735.1000000000099</v>
      </c>
      <c r="Z25" s="6">
        <f>+'1. Out Res'!AR25-'1. Out Res'!AQ25</f>
        <v>4723.1749999999884</v>
      </c>
    </row>
    <row r="26" spans="1:26" ht="15" customHeight="1" x14ac:dyDescent="0.25">
      <c r="A26" s="7" t="s">
        <v>53</v>
      </c>
      <c r="B26" s="8" t="s">
        <v>61</v>
      </c>
      <c r="C26" s="8" t="s">
        <v>61</v>
      </c>
      <c r="D26" s="8" t="s">
        <v>61</v>
      </c>
      <c r="E26" s="8" t="s">
        <v>61</v>
      </c>
      <c r="F26" s="8">
        <v>480.12836336706999</v>
      </c>
      <c r="G26" s="8">
        <v>1410</v>
      </c>
      <c r="H26" s="8">
        <v>2026.5306413216199</v>
      </c>
      <c r="I26" s="8">
        <v>1067.66260604735</v>
      </c>
      <c r="J26" s="8">
        <v>463.28803241243901</v>
      </c>
      <c r="K26" s="8">
        <v>1029.2538008772899</v>
      </c>
      <c r="L26" s="8">
        <v>832.81303611993599</v>
      </c>
      <c r="M26" s="8">
        <v>1171.4186146526099</v>
      </c>
      <c r="N26" s="8">
        <v>489.80540178310599</v>
      </c>
      <c r="O26" s="8">
        <v>847.79832893739899</v>
      </c>
      <c r="P26" s="8">
        <v>1416.96938832152</v>
      </c>
      <c r="Q26" s="8">
        <v>1371.2146128142399</v>
      </c>
      <c r="R26" s="8">
        <v>1369.3738111775499</v>
      </c>
      <c r="S26" s="8">
        <v>1522.5702542342799</v>
      </c>
      <c r="T26" s="8">
        <v>1214.15463657639</v>
      </c>
      <c r="U26" s="8">
        <v>1355.2080591935701</v>
      </c>
      <c r="V26" s="8">
        <v>1992.8189407509899</v>
      </c>
      <c r="W26" s="8">
        <v>1084.73786545537</v>
      </c>
      <c r="X26" s="9">
        <v>-213.93913706865399</v>
      </c>
      <c r="Y26" s="9">
        <v>911.36517895295799</v>
      </c>
      <c r="Z26" s="6">
        <f>+'1. Out Res'!AR26-'1. Out Res'!AQ26</f>
        <v>887.93081844000335</v>
      </c>
    </row>
    <row r="27" spans="1:26" ht="15" customHeight="1" x14ac:dyDescent="0.25">
      <c r="A27" s="7" t="s">
        <v>54</v>
      </c>
      <c r="B27" s="8" t="s">
        <v>61</v>
      </c>
      <c r="C27" s="8" t="s">
        <v>61</v>
      </c>
      <c r="D27" s="8">
        <v>404.425328004947</v>
      </c>
      <c r="E27" s="8">
        <v>780.95182872009502</v>
      </c>
      <c r="F27" s="8">
        <v>881.50790362536304</v>
      </c>
      <c r="G27" s="8">
        <v>2131.2000569963002</v>
      </c>
      <c r="H27" s="8">
        <v>1564</v>
      </c>
      <c r="I27" s="8">
        <v>1763</v>
      </c>
      <c r="J27" s="8">
        <v>933</v>
      </c>
      <c r="K27" s="8">
        <v>1380</v>
      </c>
      <c r="L27" s="8">
        <v>1471</v>
      </c>
      <c r="M27" s="8">
        <v>1381</v>
      </c>
      <c r="N27" s="8">
        <v>1603</v>
      </c>
      <c r="O27" s="8">
        <v>2060</v>
      </c>
      <c r="P27" s="8">
        <v>2350</v>
      </c>
      <c r="Q27" s="8">
        <v>2794</v>
      </c>
      <c r="R27" s="8">
        <v>2875</v>
      </c>
      <c r="S27" s="8">
        <v>2888</v>
      </c>
      <c r="T27" s="8">
        <v>2730</v>
      </c>
      <c r="U27" s="8">
        <v>2786</v>
      </c>
      <c r="V27" s="8">
        <v>3890</v>
      </c>
      <c r="W27" s="8">
        <v>3925</v>
      </c>
      <c r="X27" s="9">
        <v>-2567</v>
      </c>
      <c r="Y27" s="9">
        <v>1713.95</v>
      </c>
      <c r="Z27" s="6">
        <f>+'1. Out Res'!AR27-'1. Out Res'!AQ27</f>
        <v>3009.8800000000047</v>
      </c>
    </row>
    <row r="28" spans="1:26" ht="15" customHeight="1" x14ac:dyDescent="0.25">
      <c r="A28" s="7" t="s">
        <v>55</v>
      </c>
      <c r="B28" s="8">
        <v>33.671780325510198</v>
      </c>
      <c r="C28" s="8">
        <v>102.01916533558899</v>
      </c>
      <c r="D28" s="8">
        <v>62.0220708753643</v>
      </c>
      <c r="E28" s="8">
        <v>537.17525143448597</v>
      </c>
      <c r="F28" s="8">
        <v>568.18499939261096</v>
      </c>
      <c r="G28" s="8">
        <v>588.11335337666401</v>
      </c>
      <c r="H28" s="8">
        <v>713.86894824707804</v>
      </c>
      <c r="I28" s="8">
        <v>728</v>
      </c>
      <c r="J28" s="8">
        <v>535</v>
      </c>
      <c r="K28" s="8">
        <v>911</v>
      </c>
      <c r="L28" s="8">
        <v>320</v>
      </c>
      <c r="M28" s="8">
        <v>95</v>
      </c>
      <c r="N28" s="8">
        <v>48</v>
      </c>
      <c r="O28" s="8">
        <v>41</v>
      </c>
      <c r="P28" s="8">
        <v>177</v>
      </c>
      <c r="Q28" s="8">
        <v>192</v>
      </c>
      <c r="R28" s="8">
        <v>259</v>
      </c>
      <c r="S28" s="8">
        <v>263</v>
      </c>
      <c r="T28" s="8">
        <v>348</v>
      </c>
      <c r="U28" s="8">
        <v>173</v>
      </c>
      <c r="V28" s="8">
        <v>617</v>
      </c>
      <c r="W28" s="8">
        <v>736</v>
      </c>
      <c r="X28" s="9">
        <v>57</v>
      </c>
      <c r="Y28" s="9">
        <v>326</v>
      </c>
      <c r="Z28" s="6">
        <f>+'1. Out Res'!AR28-'1. Out Res'!AQ28</f>
        <v>393.28249999999935</v>
      </c>
    </row>
    <row r="29" spans="1:26" ht="15" customHeight="1" x14ac:dyDescent="0.25">
      <c r="A29" s="7" t="s">
        <v>56</v>
      </c>
      <c r="B29" s="8">
        <v>28543.056</v>
      </c>
      <c r="C29" s="8">
        <v>26431.135999999999</v>
      </c>
      <c r="D29" s="8">
        <v>37979.584000000003</v>
      </c>
      <c r="E29" s="8">
        <v>53992.688000000002</v>
      </c>
      <c r="F29" s="8">
        <v>107499.739</v>
      </c>
      <c r="G29" s="8">
        <v>93878.698999999993</v>
      </c>
      <c r="H29" s="8">
        <v>71577.485000000001</v>
      </c>
      <c r="I29" s="8">
        <v>30761.6899999999</v>
      </c>
      <c r="J29" s="8">
        <v>330.01000000000897</v>
      </c>
      <c r="K29" s="8">
        <v>8620.0420000000195</v>
      </c>
      <c r="L29" s="8">
        <v>-7775.8939999999702</v>
      </c>
      <c r="M29" s="8">
        <v>-18252.415000000001</v>
      </c>
      <c r="N29" s="8">
        <v>-24712.579000000002</v>
      </c>
      <c r="O29" s="8">
        <v>-17079.078000000001</v>
      </c>
      <c r="P29" s="8">
        <v>-26508.438999999998</v>
      </c>
      <c r="Q29" s="8">
        <v>-14851.77</v>
      </c>
      <c r="R29" s="8">
        <v>-13541.724</v>
      </c>
      <c r="S29" s="8">
        <v>-3251.9980000000201</v>
      </c>
      <c r="T29" s="8">
        <v>-6898.8649999999898</v>
      </c>
      <c r="U29" s="8">
        <v>-5647.1149999999898</v>
      </c>
      <c r="V29" s="8">
        <v>5232.5339999999896</v>
      </c>
      <c r="W29" s="8">
        <v>-255.99199999996901</v>
      </c>
      <c r="X29" s="9">
        <v>-14974.994000000001</v>
      </c>
      <c r="Y29" s="9">
        <v>2585.6149999999898</v>
      </c>
      <c r="Z29" s="6">
        <f>+'1. Out Res'!AR29-'1. Out Res'!AQ29</f>
        <v>17047.024000000034</v>
      </c>
    </row>
    <row r="30" spans="1:26" ht="15.75" customHeight="1" x14ac:dyDescent="0.25">
      <c r="A30" s="10" t="s">
        <v>57</v>
      </c>
      <c r="B30" s="11">
        <v>3446.1428531077299</v>
      </c>
      <c r="C30" s="11">
        <v>1982.51272950832</v>
      </c>
      <c r="D30" s="11">
        <v>10126.201962414299</v>
      </c>
      <c r="E30" s="11">
        <v>29329.5716403306</v>
      </c>
      <c r="F30" s="11">
        <v>12837.921890817101</v>
      </c>
      <c r="G30" s="11">
        <v>28658.949601071101</v>
      </c>
      <c r="H30" s="11">
        <v>12671.142160568401</v>
      </c>
      <c r="I30" s="11">
        <v>-11670.6216755186</v>
      </c>
      <c r="J30" s="11">
        <v>32213.9401560693</v>
      </c>
      <c r="K30" s="11">
        <v>53838.446321348601</v>
      </c>
      <c r="L30" s="11">
        <v>16235.803186978501</v>
      </c>
      <c r="M30" s="11">
        <v>26423.878135734602</v>
      </c>
      <c r="N30" s="11">
        <v>5456.9968861005</v>
      </c>
      <c r="O30" s="11">
        <v>-1227.00882637169</v>
      </c>
      <c r="P30" s="11">
        <v>36125.210779104003</v>
      </c>
      <c r="Q30" s="11">
        <v>11722.024932632299</v>
      </c>
      <c r="R30" s="11">
        <v>14977.114026204201</v>
      </c>
      <c r="S30" s="11">
        <v>7882.7113672443702</v>
      </c>
      <c r="T30" s="11">
        <v>13538.1428978359</v>
      </c>
      <c r="U30" s="11">
        <v>45568.030266109003</v>
      </c>
      <c r="V30" s="11">
        <v>16543.8301580023</v>
      </c>
      <c r="W30" s="11">
        <v>-15587.075634282201</v>
      </c>
      <c r="X30" s="12">
        <v>6275.4925923926103</v>
      </c>
      <c r="Y30" s="12">
        <v>-9621.1597458892502</v>
      </c>
      <c r="Z30" s="6">
        <f>+'1. Out Res'!AR30-'1. Out Res'!AQ30</f>
        <v>40233.362299603003</v>
      </c>
    </row>
    <row r="31" spans="1:26" ht="15.75" customHeight="1" x14ac:dyDescent="0.25">
      <c r="Z31" s="6"/>
    </row>
    <row r="32" spans="1:26" ht="15.75" customHeight="1" x14ac:dyDescent="0.25">
      <c r="A32" s="4" t="s">
        <v>58</v>
      </c>
      <c r="B32" s="5">
        <v>166047.46197970901</v>
      </c>
      <c r="C32" s="5">
        <v>165932.79597626699</v>
      </c>
      <c r="D32" s="5">
        <v>188037.189556984</v>
      </c>
      <c r="E32" s="5">
        <v>226637.869242135</v>
      </c>
      <c r="F32" s="5">
        <v>321682.423521997</v>
      </c>
      <c r="G32" s="5">
        <v>340282.79734172398</v>
      </c>
      <c r="H32" s="5">
        <v>251389.24635913299</v>
      </c>
      <c r="I32" s="5">
        <v>156007.216555391</v>
      </c>
      <c r="J32" s="5">
        <v>103957.903841611</v>
      </c>
      <c r="K32" s="5">
        <v>154540.293115696</v>
      </c>
      <c r="L32" s="5">
        <v>97464.630456114202</v>
      </c>
      <c r="M32" s="5">
        <v>44928.538559716202</v>
      </c>
      <c r="N32" s="5">
        <v>-67489.803588659503</v>
      </c>
      <c r="O32" s="5">
        <v>35685.5832841964</v>
      </c>
      <c r="P32" s="5">
        <v>73490.362705020205</v>
      </c>
      <c r="Q32" s="5">
        <v>96913.425371980295</v>
      </c>
      <c r="R32" s="5">
        <v>130469.76108900001</v>
      </c>
      <c r="S32" s="5">
        <v>157053.26691099899</v>
      </c>
      <c r="T32" s="5">
        <v>189162.197271001</v>
      </c>
      <c r="U32" s="5">
        <v>199285.24706048399</v>
      </c>
      <c r="V32" s="5">
        <v>276842.29466851498</v>
      </c>
      <c r="W32" s="5">
        <v>245462.71121280899</v>
      </c>
      <c r="X32" s="6">
        <v>45929.166449730299</v>
      </c>
      <c r="Y32" s="6">
        <v>42156.970793649598</v>
      </c>
      <c r="Z32" s="6">
        <f>+'1. Out Res'!AR32-'1. Out Res'!AQ32</f>
        <v>57920</v>
      </c>
    </row>
    <row r="33" spans="1:29" ht="15" customHeight="1" x14ac:dyDescent="0.25">
      <c r="A33" s="10" t="s">
        <v>59</v>
      </c>
      <c r="B33" s="11" t="s">
        <v>61</v>
      </c>
      <c r="C33" s="11" t="s">
        <v>61</v>
      </c>
      <c r="D33" s="11">
        <v>393656.68016482802</v>
      </c>
      <c r="E33" s="11">
        <v>274902.17715113802</v>
      </c>
      <c r="F33" s="11">
        <v>367474.93641450198</v>
      </c>
      <c r="G33" s="11">
        <v>405851.97385302698</v>
      </c>
      <c r="H33" s="11">
        <v>307805.91988738399</v>
      </c>
      <c r="I33" s="11">
        <v>180052.67071499699</v>
      </c>
      <c r="J33" s="11">
        <v>158464.04354213801</v>
      </c>
      <c r="K33" s="11">
        <v>237619.97432404899</v>
      </c>
      <c r="L33" s="11">
        <v>122297.19280563301</v>
      </c>
      <c r="M33" s="11">
        <v>82317.178548603304</v>
      </c>
      <c r="N33" s="11">
        <v>-61471.040347560302</v>
      </c>
      <c r="O33" s="11">
        <v>44557.387586998797</v>
      </c>
      <c r="P33" s="11">
        <v>117354.8400278</v>
      </c>
      <c r="Q33" s="11">
        <v>117437.803399282</v>
      </c>
      <c r="R33" s="11">
        <v>163129.923846074</v>
      </c>
      <c r="S33" s="11">
        <v>178727.50328191399</v>
      </c>
      <c r="T33" s="11">
        <v>225614.807489147</v>
      </c>
      <c r="U33" s="11">
        <v>258157.84238868</v>
      </c>
      <c r="V33" s="11">
        <v>325710.65195561899</v>
      </c>
      <c r="W33" s="11">
        <v>234750.79560528</v>
      </c>
      <c r="X33" s="12">
        <v>43659.695615738601</v>
      </c>
      <c r="Y33" s="12">
        <v>88904.186098058693</v>
      </c>
      <c r="Z33" s="6">
        <f>+'1. Out Res'!AR33-'1. Out Res'!AQ33</f>
        <v>244710.1099314997</v>
      </c>
    </row>
    <row r="34" spans="1:29" ht="15.75" customHeight="1" x14ac:dyDescent="0.25">
      <c r="Z34" s="6"/>
    </row>
    <row r="35" spans="1:29" ht="15.75" customHeight="1" x14ac:dyDescent="0.25">
      <c r="A35" s="4" t="s">
        <v>60</v>
      </c>
      <c r="B35" s="5" t="s">
        <v>61</v>
      </c>
      <c r="C35" s="5">
        <v>732.94980676091996</v>
      </c>
      <c r="D35" s="5">
        <v>-267.17743279866102</v>
      </c>
      <c r="E35" s="5">
        <v>105.22530780957599</v>
      </c>
      <c r="F35" s="5">
        <v>-2.5629751754022401</v>
      </c>
      <c r="G35" s="5">
        <v>-709.90801759229305</v>
      </c>
      <c r="H35" s="5">
        <v>6485.0054329653403</v>
      </c>
      <c r="I35" s="5">
        <v>-5163.27257858342</v>
      </c>
      <c r="J35" s="5">
        <v>300.65774468414998</v>
      </c>
      <c r="K35" s="5">
        <v>1573.71289191392</v>
      </c>
      <c r="L35" s="5">
        <v>322.35098224562302</v>
      </c>
      <c r="M35" s="5">
        <v>-227.33432768206501</v>
      </c>
      <c r="N35" s="5">
        <v>879.71069760906698</v>
      </c>
      <c r="O35" s="5">
        <v>225.37876778843901</v>
      </c>
      <c r="P35" s="5">
        <v>521.71013300982497</v>
      </c>
      <c r="Q35" s="5">
        <v>2162.4530280079198</v>
      </c>
      <c r="R35" s="5">
        <v>240.32845106692201</v>
      </c>
      <c r="S35" s="5">
        <v>259.536057043217</v>
      </c>
      <c r="T35" s="5">
        <v>753.43711154004802</v>
      </c>
      <c r="U35" s="5">
        <v>1500.21826903435</v>
      </c>
      <c r="V35" s="5">
        <v>2241.1329925566702</v>
      </c>
      <c r="W35" s="5">
        <v>937.47030381396098</v>
      </c>
      <c r="X35" s="6">
        <v>1224.69979227372</v>
      </c>
      <c r="Y35" s="6">
        <v>1859.98256053156</v>
      </c>
      <c r="Z35" s="6">
        <f>+'1. Out Res'!AR35-'1. Out Res'!AQ35</f>
        <v>822</v>
      </c>
    </row>
    <row r="36" spans="1:29" ht="15" customHeight="1" x14ac:dyDescent="0.25">
      <c r="A36" s="7" t="s">
        <v>62</v>
      </c>
      <c r="B36" s="8">
        <v>9932.9296298953996</v>
      </c>
      <c r="C36" s="8">
        <v>18890.781994483001</v>
      </c>
      <c r="D36" s="8">
        <v>-1831.0940284501401</v>
      </c>
      <c r="E36" s="8">
        <v>14679.5690281971</v>
      </c>
      <c r="F36" s="8">
        <v>22452.312345345199</v>
      </c>
      <c r="G36" s="8">
        <v>15860.793688943701</v>
      </c>
      <c r="H36" s="8">
        <v>23689.5452460694</v>
      </c>
      <c r="I36" s="8">
        <v>-17792.208401801799</v>
      </c>
      <c r="J36" s="8">
        <v>30421.230769230799</v>
      </c>
      <c r="K36" s="8">
        <v>21865.7692307693</v>
      </c>
      <c r="L36" s="8">
        <v>17685.961488859401</v>
      </c>
      <c r="M36" s="8">
        <v>33452.926684124701</v>
      </c>
      <c r="N36" s="8">
        <v>-15275.1775520254</v>
      </c>
      <c r="O36" s="8">
        <v>-4321.7426254504799</v>
      </c>
      <c r="P36" s="8">
        <v>1505.50238634367</v>
      </c>
      <c r="Q36" s="8">
        <v>31624.048832620701</v>
      </c>
      <c r="R36" s="8">
        <v>-4106.6832807650198</v>
      </c>
      <c r="S36" s="8">
        <v>10349.8848355233</v>
      </c>
      <c r="T36" s="8">
        <v>17817.1968955169</v>
      </c>
      <c r="U36" s="8">
        <v>1047.0877527739499</v>
      </c>
      <c r="V36" s="8">
        <v>29021.918447976899</v>
      </c>
      <c r="W36" s="8">
        <v>-3541.1567535563399</v>
      </c>
      <c r="X36" s="9">
        <v>-12335.536342711501</v>
      </c>
      <c r="Y36" s="9">
        <v>-6231.1530309453401</v>
      </c>
      <c r="Z36" s="6">
        <f>+'1. Out Res'!AR36-'1. Out Res'!AQ36</f>
        <v>10527.153030944988</v>
      </c>
    </row>
    <row r="37" spans="1:29" ht="15" customHeight="1" x14ac:dyDescent="0.25">
      <c r="A37" s="7" t="s">
        <v>63</v>
      </c>
      <c r="B37" s="8" t="s">
        <v>61</v>
      </c>
      <c r="C37" s="8">
        <v>20239.508665182198</v>
      </c>
      <c r="D37" s="8">
        <v>-4258.8149725295398</v>
      </c>
      <c r="E37" s="8">
        <v>18161.944719054201</v>
      </c>
      <c r="F37" s="8">
        <v>26025.077321100998</v>
      </c>
      <c r="G37" s="8">
        <v>-631.69878189009603</v>
      </c>
      <c r="H37" s="8">
        <v>-2960.20604790986</v>
      </c>
      <c r="I37" s="8">
        <v>60289.709593792497</v>
      </c>
      <c r="J37" s="8">
        <v>21963.887331388902</v>
      </c>
      <c r="K37" s="8">
        <v>118860.717161719</v>
      </c>
      <c r="L37" s="8">
        <v>52453.263352370202</v>
      </c>
      <c r="M37" s="8">
        <v>36407.6549811984</v>
      </c>
      <c r="N37" s="8">
        <v>17731.167593655999</v>
      </c>
      <c r="O37" s="8">
        <v>43866.508654245903</v>
      </c>
      <c r="P37" s="8">
        <v>89524.493206251005</v>
      </c>
      <c r="Q37" s="8">
        <v>30560.661185515499</v>
      </c>
      <c r="R37" s="8">
        <v>-51102.7538554415</v>
      </c>
      <c r="S37" s="8">
        <v>63497.747204969899</v>
      </c>
      <c r="T37" s="8">
        <v>64194.793987955898</v>
      </c>
      <c r="U37" s="8" t="s">
        <v>61</v>
      </c>
      <c r="V37" s="8" t="s">
        <v>61</v>
      </c>
      <c r="W37" s="8" t="s">
        <v>61</v>
      </c>
      <c r="X37" s="9" t="s">
        <v>61</v>
      </c>
      <c r="Y37" s="9" t="s">
        <v>61</v>
      </c>
      <c r="Z37" s="9" t="s">
        <v>61</v>
      </c>
    </row>
    <row r="38" spans="1:29" ht="15" customHeight="1" x14ac:dyDescent="0.25">
      <c r="A38" s="10" t="s">
        <v>64</v>
      </c>
      <c r="B38" s="11">
        <v>107245.14630566799</v>
      </c>
      <c r="C38" s="11">
        <v>64724.607895955298</v>
      </c>
      <c r="D38" s="11">
        <v>60332.872818516298</v>
      </c>
      <c r="E38" s="11">
        <v>144338.09948675</v>
      </c>
      <c r="F38" s="11">
        <v>158993.27456204899</v>
      </c>
      <c r="G38" s="11">
        <v>190049.02484131401</v>
      </c>
      <c r="H38" s="11">
        <v>9906.0241354091595</v>
      </c>
      <c r="I38" s="11">
        <v>-331871.68881451699</v>
      </c>
      <c r="J38" s="11">
        <v>97629.616678502905</v>
      </c>
      <c r="K38" s="11">
        <v>50233.905870577299</v>
      </c>
      <c r="L38" s="11">
        <v>46844.353697623097</v>
      </c>
      <c r="M38" s="11">
        <v>61450.112986384898</v>
      </c>
      <c r="N38" s="11">
        <v>-17842.456634360798</v>
      </c>
      <c r="O38" s="11">
        <v>129031.365729186</v>
      </c>
      <c r="P38" s="11">
        <v>142924.97176557899</v>
      </c>
      <c r="Q38" s="11">
        <v>-208875.35998931099</v>
      </c>
      <c r="R38" s="11">
        <v>-3558.17587197479</v>
      </c>
      <c r="S38" s="11">
        <v>31915.645377843401</v>
      </c>
      <c r="T38" s="11">
        <v>134163.90628890999</v>
      </c>
      <c r="U38" s="11">
        <v>-39284.839334308199</v>
      </c>
      <c r="V38" s="11">
        <v>192010.04663250499</v>
      </c>
      <c r="W38" s="11">
        <v>-34472.4176654408</v>
      </c>
      <c r="X38" s="12">
        <v>35693.823141754401</v>
      </c>
      <c r="Y38" s="12">
        <v>120896.939646741</v>
      </c>
      <c r="Z38" s="6">
        <f>+'1. Out Res'!AR38-'1. Out Res'!AQ38</f>
        <v>28036</v>
      </c>
    </row>
    <row r="39" spans="1:29" ht="15.75" customHeight="1" x14ac:dyDescent="0.25">
      <c r="Z39" s="6"/>
    </row>
    <row r="40" spans="1:29" ht="15.75" customHeight="1" x14ac:dyDescent="0.25">
      <c r="A40" s="4" t="s">
        <v>65</v>
      </c>
      <c r="B40" s="5" t="s">
        <v>61</v>
      </c>
      <c r="C40" s="5" t="s">
        <v>61</v>
      </c>
      <c r="D40" s="5">
        <v>38319.366382824497</v>
      </c>
      <c r="E40" s="5">
        <v>13700.433560876399</v>
      </c>
      <c r="F40" s="5">
        <v>42679.900112438903</v>
      </c>
      <c r="G40" s="5">
        <v>18825.748413152</v>
      </c>
      <c r="H40" s="5">
        <v>29947.03785466</v>
      </c>
      <c r="I40" s="5">
        <v>-15589.721525255</v>
      </c>
      <c r="J40" s="5">
        <v>133489.644087397</v>
      </c>
      <c r="K40" s="5">
        <v>135445.76638294701</v>
      </c>
      <c r="L40" s="5">
        <v>59274.024305297396</v>
      </c>
      <c r="M40" s="5">
        <v>25205.014844797399</v>
      </c>
      <c r="N40" s="5">
        <v>-87410.584502145401</v>
      </c>
      <c r="O40" s="5">
        <v>29248.898901146102</v>
      </c>
      <c r="P40" s="5">
        <v>456449.09293202503</v>
      </c>
      <c r="Q40" s="5">
        <v>87968.024000000107</v>
      </c>
      <c r="R40" s="5">
        <v>17107.032999999799</v>
      </c>
      <c r="S40" s="5">
        <v>-9086.5470000000205</v>
      </c>
      <c r="T40" s="5">
        <v>18806.8930000002</v>
      </c>
      <c r="U40" s="5">
        <v>48889.395808756803</v>
      </c>
      <c r="V40" s="5">
        <v>113748.718817688</v>
      </c>
      <c r="W40" s="5">
        <v>76573.556385970704</v>
      </c>
      <c r="X40" s="6">
        <v>-14270.657406107801</v>
      </c>
      <c r="Y40" s="6">
        <v>5263.0741945547097</v>
      </c>
      <c r="Z40" s="6">
        <f>+'1. Out Res'!AR40-'1. Out Res'!AQ40</f>
        <v>80067.226377299987</v>
      </c>
    </row>
    <row r="41" spans="1:29" ht="15.75" customHeight="1" x14ac:dyDescent="0.25">
      <c r="A41" s="7" t="s">
        <v>66</v>
      </c>
      <c r="B41" s="8" t="s">
        <v>61</v>
      </c>
      <c r="C41" s="8" t="s">
        <v>61</v>
      </c>
      <c r="D41" s="8" t="s">
        <v>61</v>
      </c>
      <c r="E41" s="8" t="s">
        <v>61</v>
      </c>
      <c r="F41" s="8" t="s">
        <v>61</v>
      </c>
      <c r="G41" s="8" t="s">
        <v>61</v>
      </c>
      <c r="H41" s="8" t="s">
        <v>61</v>
      </c>
      <c r="I41" s="8">
        <v>1603.6855707391101</v>
      </c>
      <c r="J41" s="8">
        <v>15173.22689236</v>
      </c>
      <c r="K41" s="8">
        <v>25643.313721729799</v>
      </c>
      <c r="L41" s="8">
        <v>19183.980926082098</v>
      </c>
      <c r="M41" s="8">
        <v>16060.4578683826</v>
      </c>
      <c r="N41" s="8">
        <v>9065.0310518813494</v>
      </c>
      <c r="O41" s="8">
        <v>30503.265797643198</v>
      </c>
      <c r="P41" s="8">
        <v>-16717.488745604602</v>
      </c>
      <c r="Q41" s="8">
        <v>40441.4449240432</v>
      </c>
      <c r="R41" s="8">
        <v>-13789.1216709869</v>
      </c>
      <c r="S41" s="8">
        <v>-9177.4094705400403</v>
      </c>
      <c r="T41" s="8">
        <v>6560.9458176590297</v>
      </c>
      <c r="U41" s="8">
        <v>-29501.450288204898</v>
      </c>
      <c r="V41" s="8">
        <v>17334.3740539354</v>
      </c>
      <c r="W41" s="8">
        <v>35662.284285996699</v>
      </c>
      <c r="X41" s="9">
        <v>28893.597251983301</v>
      </c>
      <c r="Y41" s="9">
        <v>-12052.005828421001</v>
      </c>
      <c r="Z41" s="6">
        <f>+'1. Out Res'!AR41-'1. Out Res'!AQ41</f>
        <v>21304.824952750001</v>
      </c>
    </row>
    <row r="42" spans="1:29" ht="15" customHeight="1" x14ac:dyDescent="0.25">
      <c r="A42" s="7" t="s">
        <v>67</v>
      </c>
      <c r="B42" s="8">
        <v>14312.697279178699</v>
      </c>
      <c r="C42" s="8">
        <v>-26407.0081534727</v>
      </c>
      <c r="D42" s="8">
        <v>32483.505097466201</v>
      </c>
      <c r="E42" s="8">
        <v>30929.514254370901</v>
      </c>
      <c r="F42" s="8">
        <v>113050.507301953</v>
      </c>
      <c r="G42" s="8">
        <v>-5800.52817474323</v>
      </c>
      <c r="H42" s="8">
        <v>88707.299343129998</v>
      </c>
      <c r="I42" s="8">
        <v>-36122.409266600902</v>
      </c>
      <c r="J42" s="8">
        <v>104700.45212959099</v>
      </c>
      <c r="K42" s="8">
        <v>134961.33946138699</v>
      </c>
      <c r="L42" s="8">
        <v>55607.608067311397</v>
      </c>
      <c r="M42" s="8">
        <v>52569.816196155698</v>
      </c>
      <c r="N42" s="8">
        <v>-49960.174059931102</v>
      </c>
      <c r="O42" s="8">
        <v>78510.569008107093</v>
      </c>
      <c r="P42" s="8">
        <v>-8434.7843222490101</v>
      </c>
      <c r="Q42" s="8">
        <v>116739.37227327201</v>
      </c>
      <c r="R42" s="8">
        <v>-7670.1883251275904</v>
      </c>
      <c r="S42" s="8">
        <v>-4918.3437385131801</v>
      </c>
      <c r="T42" s="8">
        <v>131350.522662706</v>
      </c>
      <c r="U42" s="8" t="s">
        <v>61</v>
      </c>
      <c r="V42" s="8">
        <v>100108.675213567</v>
      </c>
      <c r="W42" s="8" t="s">
        <v>61</v>
      </c>
      <c r="X42" s="9">
        <v>8724.6712962102592</v>
      </c>
      <c r="Y42" s="9">
        <v>-204205.595378736</v>
      </c>
      <c r="Z42" s="6">
        <f>+'1. Out Res'!AR42-'1. Out Res'!AQ42</f>
        <v>-95236.486479999963</v>
      </c>
    </row>
    <row r="43" spans="1:29" ht="15" customHeight="1" x14ac:dyDescent="0.25">
      <c r="A43" s="7" t="s">
        <v>68</v>
      </c>
      <c r="B43" s="8">
        <v>-122455.488907723</v>
      </c>
      <c r="C43" s="8">
        <v>-124733.11072522801</v>
      </c>
      <c r="D43" s="8">
        <v>-100543.958925331</v>
      </c>
      <c r="E43" s="8">
        <v>-91075.007293979404</v>
      </c>
      <c r="F43" s="8">
        <v>17588.873448663398</v>
      </c>
      <c r="G43" s="8">
        <v>-147036.12883211701</v>
      </c>
      <c r="H43" s="8">
        <v>-50625.9030607245</v>
      </c>
      <c r="I43" s="8">
        <v>333855.96054217801</v>
      </c>
      <c r="J43" s="8">
        <v>-82795.584235723101</v>
      </c>
      <c r="K43" s="8">
        <v>306116.38922592002</v>
      </c>
      <c r="L43" s="8">
        <v>149823.25776426899</v>
      </c>
      <c r="M43" s="8">
        <v>-202902.37929211601</v>
      </c>
      <c r="N43" s="8">
        <v>-326386.004140025</v>
      </c>
      <c r="O43" s="8">
        <v>7032.8451387626101</v>
      </c>
      <c r="P43" s="8">
        <v>157063.329211884</v>
      </c>
      <c r="Q43" s="8">
        <v>119254.387803466</v>
      </c>
      <c r="R43" s="8">
        <v>-99134.923315002394</v>
      </c>
      <c r="S43" s="8">
        <v>151098.91275729699</v>
      </c>
      <c r="T43" s="8">
        <v>102338.848071917</v>
      </c>
      <c r="U43" s="8">
        <v>-20119.784113661201</v>
      </c>
      <c r="V43" s="8">
        <v>-560.55087659438095</v>
      </c>
      <c r="W43" s="8">
        <v>-83320</v>
      </c>
      <c r="X43" s="9">
        <v>-125613</v>
      </c>
      <c r="Y43" s="9" t="s">
        <v>61</v>
      </c>
      <c r="Z43" s="6">
        <f>+'1. Out Res'!AR43-'1. Out Res'!AQ43</f>
        <v>-132375</v>
      </c>
      <c r="AC43" s="1"/>
    </row>
    <row r="44" spans="1:29" ht="15" customHeight="1" x14ac:dyDescent="0.25">
      <c r="A44" s="7" t="s">
        <v>69</v>
      </c>
      <c r="B44" s="8" t="s">
        <v>61</v>
      </c>
      <c r="C44" s="8" t="s">
        <v>61</v>
      </c>
      <c r="D44" s="8" t="s">
        <v>61</v>
      </c>
      <c r="E44" s="8" t="s">
        <v>61</v>
      </c>
      <c r="F44" s="8" t="s">
        <v>61</v>
      </c>
      <c r="G44" s="8">
        <v>5186.9171440773898</v>
      </c>
      <c r="H44" s="8">
        <v>10240.559331640599</v>
      </c>
      <c r="I44" s="8">
        <v>11230.9542889613</v>
      </c>
      <c r="J44" s="8">
        <v>-2264.9358009972202</v>
      </c>
      <c r="K44" s="8">
        <v>8703.8781504455801</v>
      </c>
      <c r="L44" s="8">
        <v>7185.7847106100899</v>
      </c>
      <c r="M44" s="8">
        <v>15898.376180932401</v>
      </c>
      <c r="N44" s="8">
        <v>9499.3432107397493</v>
      </c>
      <c r="O44" s="8">
        <v>-10659.0665575648</v>
      </c>
      <c r="P44" s="8">
        <v>-213.03887307697701</v>
      </c>
      <c r="Q44" s="8">
        <v>22082.834079038799</v>
      </c>
      <c r="R44" s="8">
        <v>4929.7997602143996</v>
      </c>
      <c r="S44" s="8">
        <v>5241.7745657022597</v>
      </c>
      <c r="T44" s="8">
        <v>32119.581228038202</v>
      </c>
      <c r="U44" s="8">
        <v>-8969.6371377713203</v>
      </c>
      <c r="V44" s="8">
        <v>39504.365997887297</v>
      </c>
      <c r="W44" s="8">
        <v>39933</v>
      </c>
      <c r="X44" s="9">
        <v>5362</v>
      </c>
      <c r="Y44" s="9">
        <v>-7721.4189318403096</v>
      </c>
      <c r="Z44" s="6">
        <f>+'1. Out Res'!AR44-'1. Out Res'!AQ44</f>
        <v>32727.799510865996</v>
      </c>
    </row>
    <row r="45" spans="1:29" ht="15" customHeight="1" x14ac:dyDescent="0.25">
      <c r="A45" s="7" t="s">
        <v>70</v>
      </c>
      <c r="B45" s="8" t="s">
        <v>61</v>
      </c>
      <c r="C45" s="8" t="s">
        <v>61</v>
      </c>
      <c r="D45" s="8" t="s">
        <v>61</v>
      </c>
      <c r="E45" s="8" t="s">
        <v>61</v>
      </c>
      <c r="F45" s="8" t="s">
        <v>61</v>
      </c>
      <c r="G45" s="8" t="s">
        <v>61</v>
      </c>
      <c r="H45" s="8" t="s">
        <v>61</v>
      </c>
      <c r="I45" s="8" t="s">
        <v>61</v>
      </c>
      <c r="J45" s="8" t="s">
        <v>61</v>
      </c>
      <c r="K45" s="8" t="s">
        <v>61</v>
      </c>
      <c r="L45" s="8" t="s">
        <v>61</v>
      </c>
      <c r="M45" s="8">
        <v>12172.646175091801</v>
      </c>
      <c r="N45" s="8">
        <v>1430.3504556867999</v>
      </c>
      <c r="O45" s="8">
        <v>11793.604041270901</v>
      </c>
      <c r="P45" s="8">
        <v>7310.29934758536</v>
      </c>
      <c r="Q45" s="8">
        <v>5287.8486158829501</v>
      </c>
      <c r="R45" s="8">
        <v>601.02432834927504</v>
      </c>
      <c r="S45" s="8">
        <v>5693.1726272114602</v>
      </c>
      <c r="T45" s="8">
        <v>2007.64292284047</v>
      </c>
      <c r="U45" s="8">
        <v>-6223.8906380611697</v>
      </c>
      <c r="V45" s="8">
        <v>12931.688512038399</v>
      </c>
      <c r="W45" s="8">
        <v>12877.618853428799</v>
      </c>
      <c r="X45" s="9">
        <v>29886.701305000301</v>
      </c>
      <c r="Y45" s="9">
        <v>7396.7752720797698</v>
      </c>
      <c r="Z45" s="6">
        <f>+'1. Out Res'!AR45-'1. Out Res'!AQ45</f>
        <v>65366</v>
      </c>
    </row>
    <row r="46" spans="1:29" ht="15" customHeight="1" x14ac:dyDescent="0.25">
      <c r="A46" s="7" t="s">
        <v>71</v>
      </c>
      <c r="B46" s="8" t="s">
        <v>61</v>
      </c>
      <c r="C46" s="8" t="s">
        <v>61</v>
      </c>
      <c r="D46" s="8" t="s">
        <v>61</v>
      </c>
      <c r="E46" s="8" t="s">
        <v>61</v>
      </c>
      <c r="F46" s="8" t="s">
        <v>61</v>
      </c>
      <c r="G46" s="8" t="s">
        <v>61</v>
      </c>
      <c r="H46" s="8" t="s">
        <v>61</v>
      </c>
      <c r="I46" s="8">
        <v>-43293.367442073497</v>
      </c>
      <c r="J46" s="8">
        <v>33558.564820581501</v>
      </c>
      <c r="K46" s="8">
        <v>38527.1824471484</v>
      </c>
      <c r="L46" s="8">
        <v>19135.9872199167</v>
      </c>
      <c r="M46" s="8">
        <v>23722.565768803099</v>
      </c>
      <c r="N46">
        <v>7613</v>
      </c>
      <c r="O46">
        <v>68799</v>
      </c>
      <c r="P46">
        <v>75576</v>
      </c>
      <c r="Q46">
        <v>65475</v>
      </c>
      <c r="R46">
        <v>37882</v>
      </c>
      <c r="S46">
        <v>30521</v>
      </c>
      <c r="T46">
        <v>17969</v>
      </c>
      <c r="U46">
        <v>32563</v>
      </c>
      <c r="V46">
        <v>48458</v>
      </c>
      <c r="W46">
        <v>22707</v>
      </c>
      <c r="X46" s="9">
        <v>-11559</v>
      </c>
      <c r="Y46" s="9">
        <v>-8882</v>
      </c>
      <c r="Z46" s="6">
        <f>+'1. Out Res'!AR46-'1. Out Res'!AQ46</f>
        <v>54815.050000000047</v>
      </c>
    </row>
    <row r="47" spans="1:29" ht="15" customHeight="1" x14ac:dyDescent="0.25">
      <c r="A47" s="7" t="s">
        <v>72</v>
      </c>
      <c r="B47" s="8" t="s">
        <v>61</v>
      </c>
      <c r="C47" s="8" t="s">
        <v>61</v>
      </c>
      <c r="D47" s="8" t="s">
        <v>61</v>
      </c>
      <c r="E47" s="8">
        <v>952.240037200286</v>
      </c>
      <c r="F47" s="8">
        <v>6337.2867929532804</v>
      </c>
      <c r="G47" s="8">
        <v>4298.7272959918</v>
      </c>
      <c r="H47" s="8">
        <v>5761.6802222036104</v>
      </c>
      <c r="I47" s="8">
        <v>-1069.42749625856</v>
      </c>
      <c r="J47" s="8">
        <v>3082.1387388108001</v>
      </c>
      <c r="K47" s="8">
        <v>8915.9286747405404</v>
      </c>
      <c r="L47" s="8">
        <v>1560.09462788109</v>
      </c>
      <c r="M47" s="8">
        <v>6157.1660023856302</v>
      </c>
      <c r="N47" s="8">
        <v>901.83695044495096</v>
      </c>
      <c r="O47" s="8">
        <v>7221.6028191217401</v>
      </c>
      <c r="P47" s="8">
        <v>826.54664624168095</v>
      </c>
      <c r="Q47" s="8">
        <v>-929.57528603622598</v>
      </c>
      <c r="R47" s="8">
        <v>-2061.6023814219802</v>
      </c>
      <c r="S47" s="8">
        <v>-10896.436405221901</v>
      </c>
      <c r="T47" s="8">
        <v>-1226.2930413583699</v>
      </c>
      <c r="U47" s="8">
        <v>654.688274128952</v>
      </c>
      <c r="V47" s="8">
        <v>-11015.9184149841</v>
      </c>
      <c r="W47" s="8">
        <v>-1585.5648171058101</v>
      </c>
      <c r="X47" s="9">
        <v>-4508.7643452190396</v>
      </c>
      <c r="Y47" s="9" t="s">
        <v>61</v>
      </c>
      <c r="Z47" s="9" t="s">
        <v>61</v>
      </c>
    </row>
    <row r="48" spans="1:29" ht="15" customHeight="1" x14ac:dyDescent="0.25">
      <c r="A48" s="10" t="s">
        <v>73</v>
      </c>
      <c r="B48" s="11">
        <v>839613.52242513595</v>
      </c>
      <c r="C48" s="11">
        <v>-2534748.5591920801</v>
      </c>
      <c r="D48" s="11">
        <v>-2264237.7240275098</v>
      </c>
      <c r="E48" s="11">
        <v>-806149.85523436603</v>
      </c>
      <c r="F48" s="11">
        <v>1588542.10681731</v>
      </c>
      <c r="G48" s="11">
        <v>-1236709.37265816</v>
      </c>
      <c r="H48" s="11">
        <v>-1119549.1884820799</v>
      </c>
      <c r="I48" s="11">
        <v>549196.26896884898</v>
      </c>
      <c r="J48" s="11">
        <v>-341329.86641784402</v>
      </c>
      <c r="K48" s="11">
        <v>758997.05387685599</v>
      </c>
      <c r="L48" s="11">
        <v>342391.24914589198</v>
      </c>
      <c r="M48" s="11">
        <v>-209034.253181076</v>
      </c>
      <c r="N48" s="11">
        <v>-459152.08655268099</v>
      </c>
      <c r="O48" s="11">
        <v>1379075.98551478</v>
      </c>
      <c r="P48" s="11">
        <v>1327667.49851548</v>
      </c>
      <c r="Q48" s="11">
        <v>421930.12266213098</v>
      </c>
      <c r="R48" s="11">
        <v>-1607353.6423110201</v>
      </c>
      <c r="S48" s="11">
        <v>553376.83940085804</v>
      </c>
      <c r="T48" s="11">
        <v>235000.24457880299</v>
      </c>
      <c r="U48" s="11">
        <v>-1052734.48617302</v>
      </c>
      <c r="V48" s="11">
        <v>951545.94847570604</v>
      </c>
      <c r="W48" s="11">
        <v>764575.30780911294</v>
      </c>
      <c r="X48" s="12">
        <v>-455954.84649917303</v>
      </c>
      <c r="Y48" s="12">
        <v>-1158604.8360409101</v>
      </c>
      <c r="Z48" s="6">
        <f>+'1. Out Res'!AR48-'1. Out Res'!AQ48</f>
        <v>2277184</v>
      </c>
    </row>
    <row r="49" spans="1:26" ht="15" customHeight="1" x14ac:dyDescent="0.25">
      <c r="A49" s="1"/>
      <c r="B49" s="8"/>
      <c r="C49" s="8"/>
      <c r="D49" s="8"/>
      <c r="E49" s="8"/>
      <c r="F49" s="8"/>
      <c r="G49" s="8"/>
      <c r="H49" s="8"/>
      <c r="I49" s="8"/>
      <c r="J49" s="8"/>
      <c r="K49" s="8"/>
      <c r="L49" s="8"/>
      <c r="M49" s="8"/>
      <c r="N49" s="8"/>
      <c r="O49" s="8"/>
      <c r="P49" s="8"/>
      <c r="Q49" s="8"/>
      <c r="R49" s="8"/>
      <c r="S49" s="8"/>
      <c r="T49" s="8"/>
      <c r="U49" s="8"/>
      <c r="V49" s="8"/>
      <c r="W49" s="8"/>
      <c r="X49" s="8"/>
      <c r="Y49" s="8"/>
      <c r="Z49" s="6"/>
    </row>
    <row r="50" spans="1:26" ht="15.75" customHeight="1" x14ac:dyDescent="0.25">
      <c r="A50" s="1" t="s">
        <v>74</v>
      </c>
      <c r="Z50" s="6"/>
    </row>
    <row r="51" spans="1:26" ht="15" customHeight="1" x14ac:dyDescent="0.25">
      <c r="Z51" s="8"/>
    </row>
    <row r="52" spans="1:26" ht="15" customHeight="1" x14ac:dyDescent="0.25">
      <c r="A52" t="s">
        <v>75</v>
      </c>
    </row>
    <row r="53" spans="1:26" ht="15" customHeight="1" x14ac:dyDescent="0.25">
      <c r="A53" t="s">
        <v>102</v>
      </c>
    </row>
    <row r="54" spans="1:26" ht="15" customHeight="1" x14ac:dyDescent="0.25"/>
    <row r="55" spans="1:26" ht="15" customHeight="1" x14ac:dyDescent="0.25">
      <c r="A55" t="s">
        <v>88</v>
      </c>
    </row>
    <row r="56" spans="1:26" ht="15" customHeight="1" x14ac:dyDescent="0.25"/>
    <row r="57" spans="1:26" ht="15" customHeight="1" x14ac:dyDescent="0.25">
      <c r="A57" t="s">
        <v>91</v>
      </c>
    </row>
    <row r="58" spans="1:26" ht="15" customHeight="1" x14ac:dyDescent="0.25">
      <c r="A58" t="s">
        <v>92</v>
      </c>
    </row>
    <row r="59" spans="1:26" ht="15" customHeight="1" x14ac:dyDescent="0.25">
      <c r="A59" t="s">
        <v>103</v>
      </c>
    </row>
    <row r="60" spans="1:26" ht="15" customHeight="1" x14ac:dyDescent="0.25">
      <c r="A60" t="s">
        <v>93</v>
      </c>
    </row>
    <row r="61" spans="1:26" ht="15" customHeight="1" x14ac:dyDescent="0.25">
      <c r="A61" t="s">
        <v>94</v>
      </c>
    </row>
    <row r="62" spans="1:26" ht="15" customHeight="1" x14ac:dyDescent="0.25"/>
    <row r="63" spans="1:26" ht="15" customHeight="1" x14ac:dyDescent="0.25"/>
    <row r="64" spans="1:26" ht="15" customHeight="1" x14ac:dyDescent="0.25"/>
    <row r="65" customFormat="1" ht="15" customHeight="1" x14ac:dyDescent="0.25"/>
  </sheetData>
  <pageMargins left="0.7" right="0.7" top="0.75" bottom="0.75" header="0.511811023622047" footer="0.511811023622047"/>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7C80"/>
  </sheetPr>
  <dimension ref="A1:O52"/>
  <sheetViews>
    <sheetView zoomScale="93" zoomScaleNormal="93" workbookViewId="0">
      <selection activeCell="B14" sqref="B14:N14"/>
    </sheetView>
  </sheetViews>
  <sheetFormatPr defaultColWidth="8.5703125" defaultRowHeight="15" x14ac:dyDescent="0.25"/>
  <cols>
    <col min="1" max="1" width="20.140625" customWidth="1"/>
    <col min="2" max="13" width="10.7109375" customWidth="1"/>
    <col min="14" max="14" width="12.28515625" customWidth="1"/>
    <col min="15" max="15" width="18.5703125" customWidth="1"/>
  </cols>
  <sheetData>
    <row r="1" spans="1:15" ht="15" customHeight="1" x14ac:dyDescent="0.25">
      <c r="A1" s="1" t="s">
        <v>29</v>
      </c>
    </row>
    <row r="3" spans="1:15" ht="15.75" customHeight="1" x14ac:dyDescent="0.25">
      <c r="B3" s="1" t="s">
        <v>172</v>
      </c>
      <c r="C3" s="1" t="s">
        <v>173</v>
      </c>
      <c r="D3" s="1" t="s">
        <v>174</v>
      </c>
      <c r="E3" s="1" t="s">
        <v>175</v>
      </c>
      <c r="F3" s="1" t="s">
        <v>176</v>
      </c>
      <c r="G3" s="1" t="s">
        <v>177</v>
      </c>
      <c r="H3" s="1" t="s">
        <v>388</v>
      </c>
      <c r="I3" s="1" t="s">
        <v>389</v>
      </c>
      <c r="J3" s="1" t="s">
        <v>390</v>
      </c>
      <c r="K3" s="1" t="s">
        <v>391</v>
      </c>
      <c r="L3" s="1" t="s">
        <v>392</v>
      </c>
      <c r="M3" s="1" t="s">
        <v>393</v>
      </c>
      <c r="N3" s="1">
        <v>2024</v>
      </c>
      <c r="O3" s="1">
        <v>2025</v>
      </c>
    </row>
    <row r="4" spans="1:15" ht="15" customHeight="1" x14ac:dyDescent="0.25">
      <c r="A4" s="4" t="s">
        <v>31</v>
      </c>
      <c r="B4" s="23">
        <v>8408121</v>
      </c>
      <c r="C4" s="23">
        <v>8451860</v>
      </c>
      <c r="D4" s="23">
        <v>8507786</v>
      </c>
      <c r="E4" s="23">
        <v>8584926</v>
      </c>
      <c r="F4" s="23">
        <v>8700471</v>
      </c>
      <c r="G4" s="23">
        <v>8772865</v>
      </c>
      <c r="H4" s="23">
        <v>8822267</v>
      </c>
      <c r="I4" s="23">
        <v>8858775</v>
      </c>
      <c r="J4" s="23">
        <v>8901064</v>
      </c>
      <c r="K4" s="23">
        <v>8932664</v>
      </c>
      <c r="L4" s="23">
        <v>8978929</v>
      </c>
      <c r="M4" s="23">
        <v>9104772</v>
      </c>
      <c r="N4" s="23">
        <v>9158750</v>
      </c>
      <c r="O4" s="23">
        <v>9208163</v>
      </c>
    </row>
    <row r="5" spans="1:15" ht="15" customHeight="1" x14ac:dyDescent="0.25">
      <c r="A5" s="7" t="s">
        <v>32</v>
      </c>
      <c r="B5" s="13">
        <v>11075889</v>
      </c>
      <c r="C5" s="13">
        <v>11137974</v>
      </c>
      <c r="D5" s="13">
        <v>11180840</v>
      </c>
      <c r="E5" s="13">
        <v>11237274</v>
      </c>
      <c r="F5" s="13">
        <v>11311117</v>
      </c>
      <c r="G5" s="13">
        <v>11351727</v>
      </c>
      <c r="H5" s="13">
        <v>11398589</v>
      </c>
      <c r="I5" s="13">
        <v>11455519</v>
      </c>
      <c r="J5" s="13">
        <v>11522440</v>
      </c>
      <c r="K5" s="13">
        <v>11554767</v>
      </c>
      <c r="L5" s="13">
        <v>11617623</v>
      </c>
      <c r="M5" s="13">
        <v>11742796</v>
      </c>
      <c r="N5" s="13">
        <v>11817096</v>
      </c>
      <c r="O5" s="13">
        <v>11941781</v>
      </c>
    </row>
    <row r="6" spans="1:15" ht="15" customHeight="1" x14ac:dyDescent="0.25">
      <c r="A6" s="7" t="s">
        <v>33</v>
      </c>
      <c r="B6" s="13">
        <v>7327224</v>
      </c>
      <c r="C6" s="13">
        <v>7284552</v>
      </c>
      <c r="D6" s="13">
        <v>7245677</v>
      </c>
      <c r="E6" s="13">
        <v>7202198</v>
      </c>
      <c r="F6" s="13">
        <v>7153784</v>
      </c>
      <c r="G6" s="13">
        <v>7101859</v>
      </c>
      <c r="H6" s="13">
        <v>7050034</v>
      </c>
      <c r="I6" s="13">
        <v>7000039</v>
      </c>
      <c r="J6" s="13">
        <v>6951482</v>
      </c>
      <c r="K6" s="13">
        <v>6916548</v>
      </c>
      <c r="L6" s="13">
        <v>6838937</v>
      </c>
      <c r="M6" s="13">
        <v>6447710</v>
      </c>
      <c r="N6" s="13">
        <v>6445481</v>
      </c>
      <c r="O6" s="13">
        <v>6420000</v>
      </c>
    </row>
    <row r="7" spans="1:15" ht="15" customHeight="1" x14ac:dyDescent="0.25">
      <c r="A7" s="7" t="s">
        <v>34</v>
      </c>
      <c r="B7" s="13">
        <v>4275984</v>
      </c>
      <c r="C7" s="13">
        <v>4262140</v>
      </c>
      <c r="D7" s="13">
        <v>4246809</v>
      </c>
      <c r="E7" s="13">
        <v>4225316</v>
      </c>
      <c r="F7" s="13">
        <v>4190669</v>
      </c>
      <c r="G7" s="13">
        <v>4154213</v>
      </c>
      <c r="H7" s="13">
        <v>4105493</v>
      </c>
      <c r="I7" s="13">
        <v>4076246</v>
      </c>
      <c r="J7" s="13">
        <v>4058165</v>
      </c>
      <c r="K7" s="13">
        <v>4036355</v>
      </c>
      <c r="L7" s="13">
        <v>3862305</v>
      </c>
      <c r="M7" s="13">
        <v>3850894</v>
      </c>
      <c r="N7" s="13">
        <v>3861967</v>
      </c>
      <c r="O7" s="13">
        <v>3870000</v>
      </c>
    </row>
    <row r="8" spans="1:15" ht="15" customHeight="1" x14ac:dyDescent="0.25">
      <c r="A8" s="7" t="s">
        <v>35</v>
      </c>
      <c r="B8" s="13">
        <v>862011</v>
      </c>
      <c r="C8" s="13">
        <v>865878</v>
      </c>
      <c r="D8" s="13">
        <v>858000</v>
      </c>
      <c r="E8" s="13">
        <v>847008</v>
      </c>
      <c r="F8" s="13">
        <v>848319</v>
      </c>
      <c r="G8" s="13">
        <v>854802</v>
      </c>
      <c r="H8" s="13">
        <v>864236</v>
      </c>
      <c r="I8" s="13">
        <v>875899</v>
      </c>
      <c r="J8" s="13">
        <v>888005</v>
      </c>
      <c r="K8" s="13">
        <v>896007</v>
      </c>
      <c r="L8" s="13">
        <v>904705</v>
      </c>
      <c r="M8" s="13">
        <v>920701</v>
      </c>
      <c r="N8" s="13">
        <v>966365</v>
      </c>
      <c r="O8" s="13">
        <v>990070</v>
      </c>
    </row>
    <row r="9" spans="1:15" ht="15" customHeight="1" x14ac:dyDescent="0.25">
      <c r="A9" s="7" t="s">
        <v>36</v>
      </c>
      <c r="B9" s="13">
        <v>10505445</v>
      </c>
      <c r="C9" s="13">
        <v>10516125</v>
      </c>
      <c r="D9" s="13">
        <v>10512419</v>
      </c>
      <c r="E9" s="13">
        <v>10538275</v>
      </c>
      <c r="F9" s="13">
        <v>10553843</v>
      </c>
      <c r="G9" s="13">
        <v>10578820</v>
      </c>
      <c r="H9" s="13">
        <v>10610055</v>
      </c>
      <c r="I9" s="13">
        <v>10649800</v>
      </c>
      <c r="J9" s="13">
        <v>10693939</v>
      </c>
      <c r="K9" s="13">
        <v>10494836</v>
      </c>
      <c r="L9" s="13">
        <v>10516707</v>
      </c>
      <c r="M9" s="13">
        <v>10827529</v>
      </c>
      <c r="N9" s="13">
        <v>10900555</v>
      </c>
      <c r="O9" s="13">
        <v>10891162</v>
      </c>
    </row>
    <row r="10" spans="1:15" ht="15" customHeight="1" x14ac:dyDescent="0.25">
      <c r="A10" s="7" t="s">
        <v>37</v>
      </c>
      <c r="B10" s="13">
        <v>5580516</v>
      </c>
      <c r="C10" s="13">
        <v>5602628</v>
      </c>
      <c r="D10" s="13">
        <v>5627235</v>
      </c>
      <c r="E10" s="13">
        <v>5659715</v>
      </c>
      <c r="F10" s="13">
        <v>5707251</v>
      </c>
      <c r="G10" s="13">
        <v>5748769</v>
      </c>
      <c r="H10" s="13">
        <v>5781190</v>
      </c>
      <c r="I10" s="13">
        <v>5806081</v>
      </c>
      <c r="J10" s="13">
        <v>5822763</v>
      </c>
      <c r="K10" s="13">
        <v>5840045</v>
      </c>
      <c r="L10" s="13">
        <v>5873420</v>
      </c>
      <c r="M10" s="13">
        <v>5932654</v>
      </c>
      <c r="N10" s="13">
        <v>5961249</v>
      </c>
      <c r="O10" s="13">
        <v>6030000</v>
      </c>
    </row>
    <row r="11" spans="1:15" ht="15" customHeight="1" x14ac:dyDescent="0.25">
      <c r="A11" s="7" t="s">
        <v>38</v>
      </c>
      <c r="B11" s="13">
        <v>1325217</v>
      </c>
      <c r="C11" s="13">
        <v>1320174</v>
      </c>
      <c r="D11" s="13">
        <v>1315819</v>
      </c>
      <c r="E11" s="13">
        <v>1314870</v>
      </c>
      <c r="F11" s="13">
        <v>1315944</v>
      </c>
      <c r="G11" s="13">
        <v>1315635</v>
      </c>
      <c r="H11" s="13">
        <v>1319133</v>
      </c>
      <c r="I11" s="13">
        <v>1324820</v>
      </c>
      <c r="J11" s="13">
        <v>1328976</v>
      </c>
      <c r="K11" s="13">
        <v>1330068</v>
      </c>
      <c r="L11" s="13">
        <v>1331796</v>
      </c>
      <c r="M11" s="13">
        <v>1365884</v>
      </c>
      <c r="N11" s="13">
        <v>1374687</v>
      </c>
      <c r="O11" s="13">
        <v>1365370</v>
      </c>
    </row>
    <row r="12" spans="1:15" ht="15" customHeight="1" x14ac:dyDescent="0.25">
      <c r="A12" s="7" t="s">
        <v>39</v>
      </c>
      <c r="B12" s="13">
        <v>5401267</v>
      </c>
      <c r="C12" s="13">
        <v>5426674</v>
      </c>
      <c r="D12" s="13">
        <v>5451270</v>
      </c>
      <c r="E12" s="13">
        <v>5471753</v>
      </c>
      <c r="F12" s="13">
        <v>5487308</v>
      </c>
      <c r="G12" s="13">
        <v>5503297</v>
      </c>
      <c r="H12" s="13">
        <v>5513130</v>
      </c>
      <c r="I12" s="13">
        <v>5517919</v>
      </c>
      <c r="J12" s="13">
        <v>5525292</v>
      </c>
      <c r="K12" s="13">
        <v>5533793</v>
      </c>
      <c r="L12" s="13">
        <v>5548241</v>
      </c>
      <c r="M12" s="13">
        <v>5563970</v>
      </c>
      <c r="N12" s="13">
        <v>5603851</v>
      </c>
      <c r="O12" s="13">
        <v>5653000</v>
      </c>
    </row>
    <row r="13" spans="1:15" ht="15" customHeight="1" x14ac:dyDescent="0.25">
      <c r="A13" s="7" t="s">
        <v>40</v>
      </c>
      <c r="B13" s="13">
        <v>65276983</v>
      </c>
      <c r="C13" s="13">
        <v>65600350</v>
      </c>
      <c r="D13" s="13">
        <v>66165980</v>
      </c>
      <c r="E13" s="13">
        <v>66458153</v>
      </c>
      <c r="F13" s="13">
        <v>66638391</v>
      </c>
      <c r="G13" s="13">
        <v>66809816</v>
      </c>
      <c r="H13" s="13">
        <v>67026224</v>
      </c>
      <c r="I13" s="13">
        <v>67290471</v>
      </c>
      <c r="J13" s="13">
        <v>67485531</v>
      </c>
      <c r="K13" s="13">
        <v>67656682</v>
      </c>
      <c r="L13" s="13">
        <v>67957053</v>
      </c>
      <c r="M13" s="13">
        <v>68172977</v>
      </c>
      <c r="N13" s="13">
        <v>68467362</v>
      </c>
      <c r="O13" s="13">
        <v>68720337</v>
      </c>
    </row>
    <row r="14" spans="1:15" ht="15" customHeight="1" x14ac:dyDescent="0.25">
      <c r="A14" s="7" t="s">
        <v>41</v>
      </c>
      <c r="B14" s="13">
        <v>80327900</v>
      </c>
      <c r="C14" s="13">
        <v>80523746</v>
      </c>
      <c r="D14" s="13">
        <v>80767463</v>
      </c>
      <c r="E14" s="13">
        <v>81197537</v>
      </c>
      <c r="F14" s="13">
        <v>82175684</v>
      </c>
      <c r="G14" s="13">
        <v>82521653</v>
      </c>
      <c r="H14" s="13">
        <v>82792351</v>
      </c>
      <c r="I14" s="13">
        <v>83019213</v>
      </c>
      <c r="J14" s="13">
        <v>83166711</v>
      </c>
      <c r="K14" s="13">
        <v>83155031</v>
      </c>
      <c r="L14" s="13">
        <v>83237124</v>
      </c>
      <c r="M14" s="13">
        <v>84358845</v>
      </c>
      <c r="N14" s="13">
        <v>83456045</v>
      </c>
      <c r="O14" s="13">
        <v>83491249</v>
      </c>
    </row>
    <row r="15" spans="1:15" ht="15" customHeight="1" x14ac:dyDescent="0.25">
      <c r="A15" s="7" t="s">
        <v>42</v>
      </c>
      <c r="B15" s="13">
        <v>11086406</v>
      </c>
      <c r="C15" s="13">
        <v>11003615</v>
      </c>
      <c r="D15" s="13">
        <v>10926807</v>
      </c>
      <c r="E15" s="13">
        <v>10858018</v>
      </c>
      <c r="F15" s="13">
        <v>10783748</v>
      </c>
      <c r="G15" s="13">
        <v>10768193</v>
      </c>
      <c r="H15" s="13">
        <v>10741165</v>
      </c>
      <c r="I15" s="13">
        <v>10724599</v>
      </c>
      <c r="J15" s="13">
        <v>10718565</v>
      </c>
      <c r="K15" s="13">
        <v>10678632</v>
      </c>
      <c r="L15" s="13">
        <v>10459782</v>
      </c>
      <c r="M15" s="13">
        <v>10413982</v>
      </c>
      <c r="N15" s="13">
        <v>10400720</v>
      </c>
      <c r="O15" s="13">
        <v>10413960</v>
      </c>
    </row>
    <row r="16" spans="1:15" ht="15" customHeight="1" x14ac:dyDescent="0.25">
      <c r="A16" s="7" t="s">
        <v>43</v>
      </c>
      <c r="B16" s="13">
        <v>9931925</v>
      </c>
      <c r="C16" s="13">
        <v>9908798</v>
      </c>
      <c r="D16" s="13">
        <v>9877365</v>
      </c>
      <c r="E16" s="13">
        <v>9855571</v>
      </c>
      <c r="F16" s="13">
        <v>9830485</v>
      </c>
      <c r="G16" s="13">
        <v>9797561</v>
      </c>
      <c r="H16" s="13">
        <v>9778371</v>
      </c>
      <c r="I16" s="13">
        <v>9772756</v>
      </c>
      <c r="J16" s="13">
        <v>9769526</v>
      </c>
      <c r="K16" s="13">
        <v>9730772</v>
      </c>
      <c r="L16" s="13">
        <v>9689010</v>
      </c>
      <c r="M16" s="13">
        <v>9599744</v>
      </c>
      <c r="N16" s="13">
        <v>9584627</v>
      </c>
      <c r="O16" s="13">
        <v>9539502</v>
      </c>
    </row>
    <row r="17" spans="1:15" ht="15" customHeight="1" x14ac:dyDescent="0.25">
      <c r="A17" s="7" t="s">
        <v>44</v>
      </c>
      <c r="B17" s="13">
        <v>4589287</v>
      </c>
      <c r="C17" s="13">
        <v>4609779</v>
      </c>
      <c r="D17" s="13">
        <v>4637852</v>
      </c>
      <c r="E17" s="13">
        <v>4677627</v>
      </c>
      <c r="F17" s="13">
        <v>4726286</v>
      </c>
      <c r="G17" s="13">
        <v>4784383</v>
      </c>
      <c r="H17" s="13">
        <v>4830392</v>
      </c>
      <c r="I17" s="13">
        <v>4904240</v>
      </c>
      <c r="J17" s="13">
        <v>4964440</v>
      </c>
      <c r="K17" s="13">
        <v>5006324</v>
      </c>
      <c r="L17" s="13">
        <v>5060004</v>
      </c>
      <c r="M17" s="13">
        <v>5271395</v>
      </c>
      <c r="N17" s="13">
        <v>5351681</v>
      </c>
      <c r="O17" s="13">
        <v>5484370</v>
      </c>
    </row>
    <row r="18" spans="1:15" ht="15" customHeight="1" x14ac:dyDescent="0.25">
      <c r="A18" s="7" t="s">
        <v>45</v>
      </c>
      <c r="B18" s="13">
        <v>59394207</v>
      </c>
      <c r="C18" s="13">
        <v>59685227</v>
      </c>
      <c r="D18" s="13">
        <v>60782668</v>
      </c>
      <c r="E18" s="13">
        <v>60795612</v>
      </c>
      <c r="F18" s="13">
        <v>60665551</v>
      </c>
      <c r="G18" s="13">
        <v>60589445</v>
      </c>
      <c r="H18" s="13">
        <v>60483973</v>
      </c>
      <c r="I18" s="13">
        <v>59816673</v>
      </c>
      <c r="J18" s="13">
        <v>59641488</v>
      </c>
      <c r="K18" s="13">
        <v>59236213</v>
      </c>
      <c r="L18" s="13">
        <v>59030133</v>
      </c>
      <c r="M18" s="13">
        <v>58997201</v>
      </c>
      <c r="N18" s="13">
        <v>58971230</v>
      </c>
      <c r="O18" s="13">
        <v>58915660</v>
      </c>
    </row>
    <row r="19" spans="1:15" ht="15" customHeight="1" x14ac:dyDescent="0.25">
      <c r="A19" s="7" t="s">
        <v>46</v>
      </c>
      <c r="B19" s="13">
        <v>2044813</v>
      </c>
      <c r="C19" s="13">
        <v>2023825</v>
      </c>
      <c r="D19" s="13">
        <v>2001468</v>
      </c>
      <c r="E19" s="13">
        <v>1986096</v>
      </c>
      <c r="F19" s="13">
        <v>1968957</v>
      </c>
      <c r="G19" s="13">
        <v>1950116</v>
      </c>
      <c r="H19" s="13">
        <v>1934379</v>
      </c>
      <c r="I19" s="13">
        <v>1919968</v>
      </c>
      <c r="J19" s="13">
        <v>1907675</v>
      </c>
      <c r="K19" s="13">
        <v>1893223</v>
      </c>
      <c r="L19" s="13">
        <v>1875757</v>
      </c>
      <c r="M19" s="13">
        <v>1883008</v>
      </c>
      <c r="N19" s="13">
        <v>1871882</v>
      </c>
      <c r="O19" s="13">
        <v>1845000</v>
      </c>
    </row>
    <row r="20" spans="1:15" ht="15" customHeight="1" x14ac:dyDescent="0.25">
      <c r="A20" s="7" t="s">
        <v>47</v>
      </c>
      <c r="B20" s="13">
        <v>3003641</v>
      </c>
      <c r="C20" s="13">
        <v>2971905</v>
      </c>
      <c r="D20" s="13">
        <v>2943472</v>
      </c>
      <c r="E20" s="13">
        <v>2921262</v>
      </c>
      <c r="F20" s="13">
        <v>2888558</v>
      </c>
      <c r="G20" s="13">
        <v>2847904</v>
      </c>
      <c r="H20" s="13">
        <v>2808901</v>
      </c>
      <c r="I20" s="13">
        <v>2794184</v>
      </c>
      <c r="J20" s="13">
        <v>2794090</v>
      </c>
      <c r="K20" s="13">
        <v>2795680</v>
      </c>
      <c r="L20" s="13">
        <v>2805998</v>
      </c>
      <c r="M20" s="13">
        <v>2857279</v>
      </c>
      <c r="N20" s="13">
        <v>2885891</v>
      </c>
      <c r="O20" s="13">
        <v>2888770</v>
      </c>
    </row>
    <row r="21" spans="1:15" ht="15" customHeight="1" x14ac:dyDescent="0.25">
      <c r="A21" s="7" t="s">
        <v>48</v>
      </c>
      <c r="B21" s="13">
        <v>524853</v>
      </c>
      <c r="C21" s="13">
        <v>537039</v>
      </c>
      <c r="D21" s="13">
        <v>549680</v>
      </c>
      <c r="E21" s="13">
        <v>562958</v>
      </c>
      <c r="F21" s="13">
        <v>576249</v>
      </c>
      <c r="G21" s="13">
        <v>590667</v>
      </c>
      <c r="H21" s="13">
        <v>602005</v>
      </c>
      <c r="I21" s="13">
        <v>613894</v>
      </c>
      <c r="J21" s="13">
        <v>626108</v>
      </c>
      <c r="K21" s="13">
        <v>634730</v>
      </c>
      <c r="L21" s="13">
        <v>645397</v>
      </c>
      <c r="M21" s="13">
        <v>660809</v>
      </c>
      <c r="N21" s="13">
        <v>672050</v>
      </c>
      <c r="O21" s="13">
        <v>686970</v>
      </c>
    </row>
    <row r="22" spans="1:15" ht="15" customHeight="1" x14ac:dyDescent="0.25">
      <c r="A22" s="7" t="s">
        <v>49</v>
      </c>
      <c r="B22" s="13">
        <v>417546</v>
      </c>
      <c r="C22" s="13">
        <v>422509</v>
      </c>
      <c r="D22" s="13">
        <v>429424</v>
      </c>
      <c r="E22" s="13">
        <v>439691</v>
      </c>
      <c r="F22" s="13">
        <v>450415</v>
      </c>
      <c r="G22" s="13">
        <v>460297</v>
      </c>
      <c r="H22" s="13">
        <v>475701</v>
      </c>
      <c r="I22" s="13">
        <v>493559</v>
      </c>
      <c r="J22" s="13">
        <v>514564</v>
      </c>
      <c r="K22" s="13">
        <v>516100</v>
      </c>
      <c r="L22" s="13">
        <v>520971</v>
      </c>
      <c r="M22" s="13">
        <v>542051</v>
      </c>
      <c r="N22" s="13">
        <v>563443</v>
      </c>
      <c r="O22" s="13">
        <v>579700</v>
      </c>
    </row>
    <row r="23" spans="1:15" ht="15" customHeight="1" x14ac:dyDescent="0.25">
      <c r="A23" s="7" t="s">
        <v>50</v>
      </c>
      <c r="B23" s="13">
        <v>16730348</v>
      </c>
      <c r="C23" s="13">
        <v>16779575</v>
      </c>
      <c r="D23" s="13">
        <v>16829289</v>
      </c>
      <c r="E23" s="13">
        <v>16900726</v>
      </c>
      <c r="F23" s="13">
        <v>16979120</v>
      </c>
      <c r="G23" s="13">
        <v>17081507</v>
      </c>
      <c r="H23" s="13">
        <v>17181084</v>
      </c>
      <c r="I23" s="13">
        <v>17282163</v>
      </c>
      <c r="J23" s="13">
        <v>17407585</v>
      </c>
      <c r="K23" s="13">
        <v>17475415</v>
      </c>
      <c r="L23" s="13">
        <v>17590672</v>
      </c>
      <c r="M23" s="13">
        <v>17811291</v>
      </c>
      <c r="N23" s="13">
        <v>17942942</v>
      </c>
      <c r="O23" s="13">
        <v>18044027</v>
      </c>
    </row>
    <row r="24" spans="1:15" ht="15" customHeight="1" x14ac:dyDescent="0.25">
      <c r="A24" s="7" t="s">
        <v>51</v>
      </c>
      <c r="B24" s="13">
        <v>38063792</v>
      </c>
      <c r="C24" s="13">
        <v>38062535</v>
      </c>
      <c r="D24" s="13">
        <v>38017856</v>
      </c>
      <c r="E24" s="13">
        <v>38005614</v>
      </c>
      <c r="F24" s="13">
        <v>37967209</v>
      </c>
      <c r="G24" s="13">
        <v>37972964</v>
      </c>
      <c r="H24" s="13">
        <v>37976687</v>
      </c>
      <c r="I24" s="13">
        <v>37972812</v>
      </c>
      <c r="J24" s="13">
        <v>37958138</v>
      </c>
      <c r="K24" s="13">
        <v>37840001</v>
      </c>
      <c r="L24" s="13">
        <v>37654247</v>
      </c>
      <c r="M24" s="13">
        <v>36753736</v>
      </c>
      <c r="N24" s="13">
        <v>36620970</v>
      </c>
      <c r="O24" s="13">
        <v>37330000</v>
      </c>
    </row>
    <row r="25" spans="1:15" ht="15" customHeight="1" x14ac:dyDescent="0.25">
      <c r="A25" s="7" t="s">
        <v>52</v>
      </c>
      <c r="B25" s="13">
        <v>10542398</v>
      </c>
      <c r="C25" s="13">
        <v>10487289</v>
      </c>
      <c r="D25" s="13">
        <v>10427301</v>
      </c>
      <c r="E25" s="13">
        <v>10374822</v>
      </c>
      <c r="F25" s="13">
        <v>10341330</v>
      </c>
      <c r="G25" s="13">
        <v>10309573</v>
      </c>
      <c r="H25" s="13">
        <v>10291027</v>
      </c>
      <c r="I25" s="13">
        <v>10276617</v>
      </c>
      <c r="J25" s="13">
        <v>10295909</v>
      </c>
      <c r="K25" s="13">
        <v>10298252</v>
      </c>
      <c r="L25" s="13">
        <v>10352042</v>
      </c>
      <c r="M25" s="13">
        <v>10467366</v>
      </c>
      <c r="N25" s="13">
        <v>10639726</v>
      </c>
      <c r="O25" s="13">
        <v>10804870</v>
      </c>
    </row>
    <row r="26" spans="1:15" ht="15" customHeight="1" x14ac:dyDescent="0.25">
      <c r="A26" s="7" t="s">
        <v>53</v>
      </c>
      <c r="B26" s="13">
        <v>20095996</v>
      </c>
      <c r="C26" s="13">
        <v>20020074</v>
      </c>
      <c r="D26" s="13">
        <v>19947311</v>
      </c>
      <c r="E26" s="13">
        <v>19870647</v>
      </c>
      <c r="F26" s="13">
        <v>19760585</v>
      </c>
      <c r="G26" s="13">
        <v>19643949</v>
      </c>
      <c r="H26" s="13">
        <v>19533481</v>
      </c>
      <c r="I26" s="13">
        <v>19414458</v>
      </c>
      <c r="J26" s="13">
        <v>19328838</v>
      </c>
      <c r="K26" s="13">
        <v>19201662</v>
      </c>
      <c r="L26" s="13">
        <v>19042455</v>
      </c>
      <c r="M26" s="13">
        <v>19054548</v>
      </c>
      <c r="N26" s="13">
        <v>19067576</v>
      </c>
      <c r="O26" s="13">
        <v>19020270</v>
      </c>
    </row>
    <row r="27" spans="1:15" ht="15" customHeight="1" x14ac:dyDescent="0.25">
      <c r="A27" s="7" t="s">
        <v>54</v>
      </c>
      <c r="B27" s="13">
        <v>5404322</v>
      </c>
      <c r="C27" s="13">
        <v>5410836</v>
      </c>
      <c r="D27" s="13">
        <v>5415949</v>
      </c>
      <c r="E27" s="13">
        <v>5421349</v>
      </c>
      <c r="F27" s="13">
        <v>5426252</v>
      </c>
      <c r="G27" s="13">
        <v>5435343</v>
      </c>
      <c r="H27" s="13">
        <v>5443120</v>
      </c>
      <c r="I27" s="13">
        <v>5450421</v>
      </c>
      <c r="J27" s="13">
        <v>5457873</v>
      </c>
      <c r="K27" s="13">
        <v>5459781</v>
      </c>
      <c r="L27" s="13">
        <v>5434712</v>
      </c>
      <c r="M27" s="13">
        <v>5428792</v>
      </c>
      <c r="N27" s="13">
        <v>5424687</v>
      </c>
      <c r="O27" s="13">
        <v>5414429</v>
      </c>
    </row>
    <row r="28" spans="1:15" ht="15" customHeight="1" x14ac:dyDescent="0.25">
      <c r="A28" s="7" t="s">
        <v>55</v>
      </c>
      <c r="B28" s="13">
        <v>2055496</v>
      </c>
      <c r="C28" s="13">
        <v>2058821</v>
      </c>
      <c r="D28" s="13">
        <v>2061085</v>
      </c>
      <c r="E28" s="13">
        <v>2062874</v>
      </c>
      <c r="F28" s="13">
        <v>2064188</v>
      </c>
      <c r="G28" s="13">
        <v>2065895</v>
      </c>
      <c r="H28" s="13">
        <v>2066880</v>
      </c>
      <c r="I28" s="13">
        <v>2080908</v>
      </c>
      <c r="J28" s="13">
        <v>2095861</v>
      </c>
      <c r="K28" s="13">
        <v>2108977</v>
      </c>
      <c r="L28" s="13">
        <v>2107180</v>
      </c>
      <c r="M28" s="13">
        <v>2116972</v>
      </c>
      <c r="N28" s="13">
        <v>2123949</v>
      </c>
      <c r="O28" s="13">
        <v>2130000</v>
      </c>
    </row>
    <row r="29" spans="1:15" ht="15" customHeight="1" x14ac:dyDescent="0.25">
      <c r="A29" s="7" t="s">
        <v>56</v>
      </c>
      <c r="B29" s="13">
        <v>46818219</v>
      </c>
      <c r="C29" s="13">
        <v>46727890</v>
      </c>
      <c r="D29" s="13">
        <v>46512199</v>
      </c>
      <c r="E29" s="13">
        <v>46449565</v>
      </c>
      <c r="F29" s="13">
        <v>46440099</v>
      </c>
      <c r="G29" s="13">
        <v>46528024</v>
      </c>
      <c r="H29" s="13">
        <v>46658447</v>
      </c>
      <c r="I29" s="13">
        <v>46937060</v>
      </c>
      <c r="J29" s="13">
        <v>47332614</v>
      </c>
      <c r="K29" s="13">
        <v>47398695</v>
      </c>
      <c r="L29" s="13">
        <v>47432893</v>
      </c>
      <c r="M29" s="13">
        <v>48085361</v>
      </c>
      <c r="N29" s="13">
        <v>48619695</v>
      </c>
      <c r="O29" s="13">
        <v>49355140</v>
      </c>
    </row>
    <row r="30" spans="1:15" ht="15.75" customHeight="1" x14ac:dyDescent="0.25">
      <c r="A30" s="10" t="s">
        <v>57</v>
      </c>
      <c r="B30" s="24">
        <v>9482855</v>
      </c>
      <c r="C30" s="24">
        <v>9555893</v>
      </c>
      <c r="D30" s="24">
        <v>9644864</v>
      </c>
      <c r="E30" s="24">
        <v>9747355</v>
      </c>
      <c r="F30" s="24">
        <v>9851017</v>
      </c>
      <c r="G30" s="24">
        <v>9995153</v>
      </c>
      <c r="H30" s="24">
        <v>10120242</v>
      </c>
      <c r="I30" s="24">
        <v>10230185</v>
      </c>
      <c r="J30" s="24">
        <v>10327589</v>
      </c>
      <c r="K30" s="24">
        <v>10379295</v>
      </c>
      <c r="L30" s="24">
        <v>10452326</v>
      </c>
      <c r="M30" s="24">
        <v>10521556</v>
      </c>
      <c r="N30" s="24">
        <v>10551707</v>
      </c>
      <c r="O30" s="24">
        <v>10605529</v>
      </c>
    </row>
    <row r="31" spans="1:15" ht="15.75" customHeight="1" x14ac:dyDescent="0.25">
      <c r="A31" s="1"/>
      <c r="B31" s="13"/>
      <c r="C31" s="13"/>
      <c r="D31" s="13"/>
      <c r="E31" s="13"/>
      <c r="F31" s="13"/>
      <c r="G31" s="13"/>
      <c r="H31" s="13"/>
      <c r="I31" s="13"/>
      <c r="J31" s="13"/>
      <c r="K31" s="13"/>
      <c r="L31" s="13"/>
      <c r="M31" s="13"/>
      <c r="N31" s="13"/>
      <c r="O31" s="13"/>
    </row>
    <row r="32" spans="1:15" ht="15" customHeight="1" x14ac:dyDescent="0.25">
      <c r="A32" s="4" t="s">
        <v>394</v>
      </c>
      <c r="B32" s="23">
        <v>339564908</v>
      </c>
      <c r="C32" s="23">
        <v>340307106</v>
      </c>
      <c r="D32" s="23">
        <v>342011161</v>
      </c>
      <c r="E32" s="23">
        <v>342787437</v>
      </c>
      <c r="F32" s="23">
        <v>343978656</v>
      </c>
      <c r="G32" s="23">
        <v>344695355</v>
      </c>
      <c r="H32" s="23">
        <v>345358497</v>
      </c>
      <c r="I32" s="23">
        <v>345713148</v>
      </c>
      <c r="J32" s="23">
        <v>346632956</v>
      </c>
      <c r="K32" s="23">
        <v>346670757</v>
      </c>
      <c r="L32" s="23">
        <v>346753317</v>
      </c>
      <c r="M32" s="23">
        <v>349616346</v>
      </c>
      <c r="N32" s="23">
        <v>350174019</v>
      </c>
      <c r="O32" s="23">
        <v>358664360</v>
      </c>
    </row>
    <row r="33" spans="1:15" ht="15.75" customHeight="1" x14ac:dyDescent="0.25">
      <c r="A33" s="10" t="s">
        <v>395</v>
      </c>
      <c r="B33" s="24">
        <v>440552661</v>
      </c>
      <c r="C33" s="24">
        <v>441257711</v>
      </c>
      <c r="D33" s="24">
        <v>442883888</v>
      </c>
      <c r="E33" s="24">
        <v>443666812</v>
      </c>
      <c r="F33" s="24">
        <v>444802830</v>
      </c>
      <c r="G33" s="24">
        <v>445534430</v>
      </c>
      <c r="H33" s="24">
        <v>446208557</v>
      </c>
      <c r="I33" s="24">
        <v>446559279</v>
      </c>
      <c r="J33" s="24">
        <v>447485231</v>
      </c>
      <c r="K33" s="24">
        <v>447000548</v>
      </c>
      <c r="L33" s="24">
        <v>446820419</v>
      </c>
      <c r="M33" s="24">
        <v>448753823</v>
      </c>
      <c r="N33" s="24">
        <v>449306184</v>
      </c>
      <c r="O33" s="24">
        <v>451127410</v>
      </c>
    </row>
    <row r="34" spans="1:15" ht="15.75" customHeight="1" x14ac:dyDescent="0.25">
      <c r="A34" s="1"/>
      <c r="B34" s="13"/>
      <c r="C34" s="13"/>
      <c r="D34" s="13"/>
      <c r="E34" s="13"/>
      <c r="F34" s="13"/>
      <c r="G34" s="13"/>
      <c r="H34" s="13"/>
      <c r="I34" s="13"/>
      <c r="J34" s="13"/>
      <c r="K34" s="13"/>
      <c r="L34" s="13"/>
      <c r="M34" s="13"/>
      <c r="N34" s="13"/>
      <c r="O34" s="13"/>
    </row>
    <row r="35" spans="1:15" ht="15" customHeight="1" x14ac:dyDescent="0.25">
      <c r="A35" s="4" t="s">
        <v>60</v>
      </c>
      <c r="B35" s="23">
        <v>319575</v>
      </c>
      <c r="C35" s="23">
        <v>321857</v>
      </c>
      <c r="D35" s="23">
        <v>325671</v>
      </c>
      <c r="E35" s="23">
        <v>329100</v>
      </c>
      <c r="F35" s="23">
        <v>332529</v>
      </c>
      <c r="G35" s="23">
        <v>338349</v>
      </c>
      <c r="H35" s="23">
        <v>348450</v>
      </c>
      <c r="I35" s="23">
        <v>356991</v>
      </c>
      <c r="J35" s="23">
        <v>364134</v>
      </c>
      <c r="K35" s="23">
        <v>368792</v>
      </c>
      <c r="L35" s="23">
        <v>376248</v>
      </c>
      <c r="M35" s="23">
        <v>387758</v>
      </c>
      <c r="N35" s="23">
        <v>383567</v>
      </c>
      <c r="O35" s="23">
        <v>392400</v>
      </c>
    </row>
    <row r="36" spans="1:15" ht="15" customHeight="1" x14ac:dyDescent="0.25">
      <c r="A36" s="7" t="s">
        <v>62</v>
      </c>
      <c r="B36" s="13">
        <v>4985870</v>
      </c>
      <c r="C36" s="13">
        <v>5051275</v>
      </c>
      <c r="D36" s="13">
        <v>5107970</v>
      </c>
      <c r="E36" s="13">
        <v>5166493</v>
      </c>
      <c r="F36" s="13">
        <v>5210721</v>
      </c>
      <c r="G36" s="13">
        <v>5258317</v>
      </c>
      <c r="H36" s="13">
        <v>5295619</v>
      </c>
      <c r="I36" s="13">
        <v>5328212</v>
      </c>
      <c r="J36" s="13">
        <v>5367580</v>
      </c>
      <c r="K36" s="13">
        <v>5391369</v>
      </c>
      <c r="L36" s="13">
        <v>5425270</v>
      </c>
      <c r="M36" s="13">
        <v>5488984</v>
      </c>
      <c r="N36" s="13">
        <v>5550217</v>
      </c>
      <c r="O36" s="13">
        <v>5620000</v>
      </c>
    </row>
    <row r="37" spans="1:15" ht="15" customHeight="1" x14ac:dyDescent="0.25">
      <c r="A37" s="7" t="s">
        <v>63</v>
      </c>
      <c r="B37" s="13">
        <v>7954662</v>
      </c>
      <c r="C37" s="13">
        <v>8039060</v>
      </c>
      <c r="D37" s="13">
        <v>8139631</v>
      </c>
      <c r="E37" s="13">
        <v>8237666</v>
      </c>
      <c r="F37" s="13">
        <v>8327126</v>
      </c>
      <c r="G37" s="13">
        <v>8419550</v>
      </c>
      <c r="H37" s="13">
        <v>8484130</v>
      </c>
      <c r="I37" s="13">
        <v>8544527</v>
      </c>
      <c r="J37" s="13">
        <v>8606033</v>
      </c>
      <c r="K37" s="13">
        <v>8670300</v>
      </c>
      <c r="L37" s="13">
        <v>8738791</v>
      </c>
      <c r="M37" s="13">
        <v>8815385</v>
      </c>
      <c r="N37" s="13">
        <v>8962258</v>
      </c>
      <c r="O37" s="13">
        <v>9127100</v>
      </c>
    </row>
    <row r="38" spans="1:15" ht="15.75" customHeight="1" x14ac:dyDescent="0.25">
      <c r="A38" s="10" t="s">
        <v>64</v>
      </c>
      <c r="B38" s="24">
        <v>63495088</v>
      </c>
      <c r="C38" s="24">
        <v>63905342</v>
      </c>
      <c r="D38" s="24">
        <v>64351203</v>
      </c>
      <c r="E38" s="24">
        <v>64853393</v>
      </c>
      <c r="F38" s="24">
        <v>65379044</v>
      </c>
      <c r="G38" s="24">
        <v>65844142</v>
      </c>
      <c r="H38" s="24">
        <v>66273576</v>
      </c>
      <c r="I38" s="24">
        <v>66647112</v>
      </c>
      <c r="J38" s="24">
        <v>67025542</v>
      </c>
      <c r="K38" s="24">
        <v>67026292</v>
      </c>
      <c r="L38" s="24">
        <v>66971395</v>
      </c>
      <c r="M38" s="24">
        <v>67736802</v>
      </c>
      <c r="N38" s="24">
        <v>69226000</v>
      </c>
      <c r="O38" s="24">
        <v>69487000</v>
      </c>
    </row>
    <row r="39" spans="1:15" ht="15.75" customHeight="1" x14ac:dyDescent="0.25">
      <c r="A39" s="1"/>
      <c r="B39" s="13"/>
      <c r="C39" s="13"/>
      <c r="D39" s="13"/>
      <c r="E39" s="13"/>
      <c r="F39" s="13"/>
      <c r="G39" s="13"/>
      <c r="H39" s="13"/>
      <c r="I39" s="13"/>
      <c r="J39" s="13"/>
      <c r="K39" s="13"/>
      <c r="L39" s="13"/>
      <c r="M39" s="13"/>
      <c r="N39" s="13"/>
      <c r="O39" s="13"/>
    </row>
    <row r="40" spans="1:15" ht="15" customHeight="1" x14ac:dyDescent="0.25">
      <c r="A40" s="4" t="s">
        <v>65</v>
      </c>
      <c r="B40" s="23">
        <v>22733465</v>
      </c>
      <c r="C40" s="23">
        <v>23128129</v>
      </c>
      <c r="D40" s="23">
        <v>23475686</v>
      </c>
      <c r="E40" s="23">
        <v>23815995</v>
      </c>
      <c r="F40" s="23">
        <v>24190907</v>
      </c>
      <c r="G40" s="23">
        <v>24592588</v>
      </c>
      <c r="H40" s="23">
        <v>24963258</v>
      </c>
      <c r="I40" s="23">
        <v>25334826</v>
      </c>
      <c r="J40" s="23">
        <v>25649248</v>
      </c>
      <c r="K40" s="23">
        <v>25685412</v>
      </c>
      <c r="L40" s="23">
        <v>26005540</v>
      </c>
      <c r="M40" s="23">
        <v>26439111</v>
      </c>
      <c r="N40" s="23">
        <v>27204809</v>
      </c>
      <c r="O40" s="23">
        <v>27801023</v>
      </c>
    </row>
    <row r="41" spans="1:15" ht="15" customHeight="1" x14ac:dyDescent="0.25">
      <c r="A41" s="7" t="s">
        <v>66</v>
      </c>
      <c r="B41" s="13">
        <v>199977707</v>
      </c>
      <c r="C41" s="13">
        <v>201721767</v>
      </c>
      <c r="D41" s="13">
        <v>203459650</v>
      </c>
      <c r="E41" s="13">
        <v>205188205</v>
      </c>
      <c r="F41" s="13">
        <v>206859578</v>
      </c>
      <c r="G41" s="13">
        <v>208504960</v>
      </c>
      <c r="H41" s="13">
        <v>210166592</v>
      </c>
      <c r="I41" s="13">
        <v>211782878</v>
      </c>
      <c r="J41" s="13">
        <v>213196304</v>
      </c>
      <c r="K41" s="13">
        <v>214326223</v>
      </c>
      <c r="L41" s="13">
        <v>215313498</v>
      </c>
      <c r="M41" s="13">
        <v>216422446</v>
      </c>
      <c r="N41" s="13">
        <v>211998573</v>
      </c>
      <c r="O41" s="13">
        <v>212682000</v>
      </c>
    </row>
    <row r="42" spans="1:15" ht="15" customHeight="1" x14ac:dyDescent="0.25">
      <c r="A42" s="7" t="s">
        <v>67</v>
      </c>
      <c r="B42" s="13">
        <v>34714222</v>
      </c>
      <c r="C42" s="13">
        <v>35082954</v>
      </c>
      <c r="D42" s="13">
        <v>35437435</v>
      </c>
      <c r="E42" s="13">
        <v>35702908</v>
      </c>
      <c r="F42" s="13">
        <v>36109487</v>
      </c>
      <c r="G42" s="13">
        <v>36545236</v>
      </c>
      <c r="H42" s="13">
        <v>37065084</v>
      </c>
      <c r="I42" s="13">
        <v>37601230</v>
      </c>
      <c r="J42" s="13">
        <v>38007166</v>
      </c>
      <c r="K42" s="13">
        <v>38226498</v>
      </c>
      <c r="L42" s="13">
        <v>38929902</v>
      </c>
      <c r="M42" s="13">
        <v>40769890</v>
      </c>
      <c r="N42" s="13">
        <v>41288599</v>
      </c>
      <c r="O42" s="13">
        <v>41700000</v>
      </c>
    </row>
    <row r="43" spans="1:15" ht="15" customHeight="1" x14ac:dyDescent="0.25">
      <c r="A43" s="7" t="s">
        <v>68</v>
      </c>
      <c r="B43" s="13">
        <v>127629000</v>
      </c>
      <c r="C43" s="13">
        <v>127445000</v>
      </c>
      <c r="D43" s="13">
        <v>127276000</v>
      </c>
      <c r="E43" s="13">
        <v>127141000</v>
      </c>
      <c r="F43" s="13">
        <v>127076000</v>
      </c>
      <c r="G43" s="13">
        <v>126972000</v>
      </c>
      <c r="H43" s="13">
        <v>126811000</v>
      </c>
      <c r="I43" s="13">
        <v>126633000</v>
      </c>
      <c r="J43" s="13">
        <v>126261000</v>
      </c>
      <c r="K43" s="13">
        <v>125681593</v>
      </c>
      <c r="L43" s="13">
        <v>125124989</v>
      </c>
      <c r="M43" s="13">
        <v>126070518</v>
      </c>
      <c r="N43" s="13">
        <v>123975371</v>
      </c>
      <c r="O43" s="13">
        <v>123366730</v>
      </c>
    </row>
    <row r="44" spans="1:15" ht="15" customHeight="1" x14ac:dyDescent="0.25">
      <c r="A44" s="7" t="s">
        <v>69</v>
      </c>
      <c r="B44" s="13">
        <v>143201721</v>
      </c>
      <c r="C44" s="13">
        <v>143506995</v>
      </c>
      <c r="D44" s="13">
        <v>143819667</v>
      </c>
      <c r="E44" s="13">
        <v>144096870</v>
      </c>
      <c r="F44" s="13">
        <v>144342397</v>
      </c>
      <c r="G44" s="13">
        <v>144496739</v>
      </c>
      <c r="H44" s="13">
        <v>144477859</v>
      </c>
      <c r="I44" s="13">
        <v>144406261</v>
      </c>
      <c r="J44" s="13">
        <v>144073139</v>
      </c>
      <c r="K44" s="13">
        <v>144130482</v>
      </c>
      <c r="L44" s="13">
        <v>144236933</v>
      </c>
      <c r="M44" s="13">
        <v>144444359</v>
      </c>
      <c r="N44" s="13">
        <v>143533851</v>
      </c>
      <c r="O44" s="13">
        <v>143513330</v>
      </c>
    </row>
    <row r="45" spans="1:15" ht="15" customHeight="1" x14ac:dyDescent="0.25">
      <c r="A45" s="7" t="s">
        <v>70</v>
      </c>
      <c r="B45" s="13">
        <v>5312437</v>
      </c>
      <c r="C45" s="13">
        <v>5399162</v>
      </c>
      <c r="D45" s="13">
        <v>5469724</v>
      </c>
      <c r="E45" s="13">
        <v>5535002</v>
      </c>
      <c r="F45" s="13">
        <v>5607283</v>
      </c>
      <c r="G45" s="13">
        <v>5612253</v>
      </c>
      <c r="H45" s="13">
        <v>5638676</v>
      </c>
      <c r="I45" s="13">
        <v>5703569</v>
      </c>
      <c r="J45" s="13">
        <v>5685807</v>
      </c>
      <c r="K45" s="13">
        <v>5453566</v>
      </c>
      <c r="L45" s="13">
        <v>5637022</v>
      </c>
      <c r="M45" s="13">
        <v>6299187</v>
      </c>
      <c r="N45" s="13">
        <v>6036860</v>
      </c>
      <c r="O45" s="13">
        <v>6111180</v>
      </c>
    </row>
    <row r="46" spans="1:15" ht="15" customHeight="1" x14ac:dyDescent="0.25">
      <c r="A46" s="7" t="s">
        <v>71</v>
      </c>
      <c r="B46" s="13">
        <v>50199853</v>
      </c>
      <c r="C46" s="13">
        <v>50428893</v>
      </c>
      <c r="D46" s="13">
        <v>50746659</v>
      </c>
      <c r="E46" s="13">
        <v>51014947</v>
      </c>
      <c r="F46" s="13">
        <v>51217803</v>
      </c>
      <c r="G46" s="13">
        <v>51361911</v>
      </c>
      <c r="H46" s="13">
        <v>51585058</v>
      </c>
      <c r="I46" s="13">
        <v>51764822</v>
      </c>
      <c r="J46" s="13">
        <v>51836239</v>
      </c>
      <c r="K46" s="13">
        <v>51744876</v>
      </c>
      <c r="L46" s="13">
        <v>51628117</v>
      </c>
      <c r="M46" s="13">
        <v>51784059</v>
      </c>
      <c r="N46" s="13">
        <v>51751065</v>
      </c>
      <c r="O46" s="13">
        <v>51650000</v>
      </c>
    </row>
    <row r="47" spans="1:15" ht="15" customHeight="1" x14ac:dyDescent="0.25">
      <c r="A47" s="7" t="s">
        <v>396</v>
      </c>
      <c r="B47" s="13">
        <v>74724269</v>
      </c>
      <c r="C47" s="13">
        <v>75627384</v>
      </c>
      <c r="D47" s="13">
        <v>76667864</v>
      </c>
      <c r="E47" s="13">
        <v>77695904</v>
      </c>
      <c r="F47" s="13">
        <v>78741053</v>
      </c>
      <c r="G47" s="13">
        <v>79814871</v>
      </c>
      <c r="H47" s="13">
        <v>80810525</v>
      </c>
      <c r="I47" s="13">
        <v>82003882</v>
      </c>
      <c r="J47" s="13">
        <v>83154997</v>
      </c>
      <c r="K47" s="13">
        <v>83614362</v>
      </c>
      <c r="L47" s="13">
        <v>84680273</v>
      </c>
      <c r="M47" s="13">
        <v>85279553</v>
      </c>
      <c r="N47" s="13">
        <v>85372377</v>
      </c>
      <c r="O47" s="13">
        <v>85878556</v>
      </c>
    </row>
    <row r="48" spans="1:15" ht="15.75" customHeight="1" x14ac:dyDescent="0.25">
      <c r="A48" s="10" t="s">
        <v>73</v>
      </c>
      <c r="B48" s="24">
        <v>313877662</v>
      </c>
      <c r="C48" s="24">
        <v>316059947</v>
      </c>
      <c r="D48" s="24">
        <v>318386329</v>
      </c>
      <c r="E48" s="24">
        <v>320738994</v>
      </c>
      <c r="F48" s="24">
        <v>323071755</v>
      </c>
      <c r="G48" s="24">
        <v>325122128</v>
      </c>
      <c r="H48" s="24">
        <v>326838199</v>
      </c>
      <c r="I48" s="24">
        <v>328329953</v>
      </c>
      <c r="J48" s="24">
        <v>331511512</v>
      </c>
      <c r="K48" s="24">
        <v>332031554</v>
      </c>
      <c r="L48" s="24">
        <v>333287557</v>
      </c>
      <c r="M48" s="24">
        <v>334233854</v>
      </c>
      <c r="N48" s="24">
        <v>341145670</v>
      </c>
      <c r="O48" s="24">
        <v>341784860</v>
      </c>
    </row>
    <row r="50" spans="1:1" ht="15" customHeight="1" x14ac:dyDescent="0.25">
      <c r="A50" t="s">
        <v>397</v>
      </c>
    </row>
    <row r="52" spans="1:1" ht="15" customHeight="1" x14ac:dyDescent="0.25">
      <c r="A52" t="s">
        <v>88</v>
      </c>
    </row>
  </sheetData>
  <pageMargins left="0.7" right="0.7" top="0.75" bottom="0.75" header="0.511811023622047" footer="0.511811023622047"/>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D60093"/>
  </sheetPr>
  <dimension ref="A1:AT94"/>
  <sheetViews>
    <sheetView zoomScale="85" zoomScaleNormal="85" workbookViewId="0">
      <pane xSplit="1" topLeftCell="AD1" activePane="topRight" state="frozen"/>
      <selection pane="topRight" activeCell="AF23" sqref="AF23"/>
    </sheetView>
  </sheetViews>
  <sheetFormatPr defaultColWidth="8.5703125" defaultRowHeight="15" x14ac:dyDescent="0.25"/>
  <cols>
    <col min="1" max="1" width="18.85546875" customWidth="1"/>
    <col min="3" max="10" width="8.85546875" hidden="1" customWidth="1"/>
    <col min="11" max="24" width="8.7109375" hidden="1" customWidth="1"/>
    <col min="25" max="44" width="8.7109375" customWidth="1"/>
    <col min="45" max="46" width="8.85546875" customWidth="1"/>
  </cols>
  <sheetData>
    <row r="1" spans="1:46" ht="15" customHeight="1" x14ac:dyDescent="0.25">
      <c r="A1" s="1" t="s">
        <v>30</v>
      </c>
    </row>
    <row r="3" spans="1:46" ht="15.75" customHeight="1" x14ac:dyDescent="0.25">
      <c r="A3" s="1" t="s">
        <v>398</v>
      </c>
      <c r="B3" s="1"/>
      <c r="C3" s="1">
        <v>1982</v>
      </c>
      <c r="D3" s="1">
        <v>1983</v>
      </c>
      <c r="E3" s="1">
        <v>1984</v>
      </c>
      <c r="F3" s="1">
        <v>1985</v>
      </c>
      <c r="G3" s="1">
        <v>1986</v>
      </c>
      <c r="H3" s="1">
        <v>1987</v>
      </c>
      <c r="I3" s="1">
        <v>1988</v>
      </c>
      <c r="J3" s="1">
        <v>1989</v>
      </c>
      <c r="K3" s="1">
        <v>1990</v>
      </c>
      <c r="L3" s="1">
        <v>1991</v>
      </c>
      <c r="M3" s="1">
        <v>1992</v>
      </c>
      <c r="N3" s="1">
        <v>1993</v>
      </c>
      <c r="O3" s="1">
        <v>1994</v>
      </c>
      <c r="P3" s="1">
        <v>1995</v>
      </c>
      <c r="Q3" s="1">
        <v>1996</v>
      </c>
      <c r="R3" s="1">
        <v>1997</v>
      </c>
      <c r="S3" s="1">
        <v>1998</v>
      </c>
      <c r="T3" s="1">
        <v>1999</v>
      </c>
      <c r="U3" s="1">
        <v>2000</v>
      </c>
      <c r="V3" s="1">
        <v>2001</v>
      </c>
      <c r="W3" s="1">
        <v>2002</v>
      </c>
      <c r="X3" s="1">
        <v>2003</v>
      </c>
      <c r="Y3" s="1">
        <v>2004</v>
      </c>
      <c r="Z3" s="1">
        <v>2005</v>
      </c>
      <c r="AA3" s="1">
        <v>2006</v>
      </c>
      <c r="AB3" s="1">
        <v>2007</v>
      </c>
      <c r="AC3" s="1">
        <v>2008</v>
      </c>
      <c r="AD3" s="1">
        <v>2009</v>
      </c>
      <c r="AE3" s="1">
        <v>2010</v>
      </c>
      <c r="AF3" s="1">
        <v>2011</v>
      </c>
      <c r="AG3" s="1">
        <v>2012</v>
      </c>
      <c r="AH3" s="1">
        <v>2013</v>
      </c>
      <c r="AI3" s="1">
        <v>2014</v>
      </c>
      <c r="AJ3" s="1">
        <v>2015</v>
      </c>
      <c r="AK3" s="1">
        <v>2016</v>
      </c>
      <c r="AL3" s="1">
        <v>2017</v>
      </c>
      <c r="AM3" s="1">
        <v>2018</v>
      </c>
      <c r="AN3" s="1">
        <v>2019</v>
      </c>
      <c r="AO3" s="1">
        <v>2020</v>
      </c>
      <c r="AP3" s="1">
        <v>2021</v>
      </c>
      <c r="AQ3" s="1">
        <v>2022</v>
      </c>
      <c r="AR3" s="1">
        <v>2023</v>
      </c>
      <c r="AS3" s="1">
        <v>2024</v>
      </c>
      <c r="AT3" s="1">
        <v>2025</v>
      </c>
    </row>
    <row r="4" spans="1:46" ht="15.75" customHeight="1" x14ac:dyDescent="0.25">
      <c r="A4" s="54" t="s">
        <v>59</v>
      </c>
      <c r="B4" s="66"/>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row>
    <row r="5" spans="1:46" ht="15" customHeight="1" x14ac:dyDescent="0.25">
      <c r="A5" s="54" t="s">
        <v>399</v>
      </c>
      <c r="B5" s="66"/>
      <c r="C5" s="67"/>
      <c r="D5" s="67"/>
      <c r="E5" s="67"/>
      <c r="F5" s="67"/>
      <c r="G5" s="67"/>
      <c r="H5" s="67"/>
      <c r="I5" s="67"/>
      <c r="J5" s="67"/>
      <c r="K5" s="67"/>
      <c r="L5" s="67"/>
      <c r="M5" s="67"/>
      <c r="N5" s="67"/>
      <c r="O5" s="67"/>
      <c r="P5" s="67"/>
      <c r="Q5" s="67"/>
      <c r="R5" s="67"/>
      <c r="S5" s="67"/>
      <c r="T5" s="67" t="s">
        <v>61</v>
      </c>
      <c r="U5" s="67">
        <v>1.9542999999999999</v>
      </c>
      <c r="V5" s="67">
        <v>1.9462999999999999</v>
      </c>
      <c r="W5" s="67">
        <v>1.9545999999999999</v>
      </c>
      <c r="X5" s="67">
        <v>1.9557</v>
      </c>
      <c r="Y5" s="67">
        <v>1.9559</v>
      </c>
      <c r="Z5" s="67">
        <v>1.9562999999999999</v>
      </c>
      <c r="AA5" s="67">
        <v>1.9558</v>
      </c>
      <c r="AB5" s="67">
        <v>1.9558</v>
      </c>
      <c r="AC5" s="67">
        <v>1.9558</v>
      </c>
      <c r="AD5" s="67">
        <v>1.9558</v>
      </c>
      <c r="AE5" s="67">
        <v>1.9558</v>
      </c>
      <c r="AF5" s="67">
        <v>1.9558</v>
      </c>
      <c r="AG5" s="67">
        <v>1.9558</v>
      </c>
      <c r="AH5" s="67">
        <v>1.9558</v>
      </c>
      <c r="AI5" s="67">
        <v>1.9558</v>
      </c>
      <c r="AJ5" s="67">
        <v>1.9558</v>
      </c>
      <c r="AK5" s="67">
        <v>1.9558</v>
      </c>
      <c r="AL5" s="67">
        <v>1.9558</v>
      </c>
      <c r="AM5" s="67">
        <v>1.95583</v>
      </c>
      <c r="AN5" s="67">
        <v>1.9558</v>
      </c>
      <c r="AO5" s="67">
        <v>1.9558</v>
      </c>
      <c r="AP5" s="67">
        <v>1.9558</v>
      </c>
      <c r="AQ5" s="67">
        <v>1.9558</v>
      </c>
      <c r="AR5" s="67">
        <v>1.9558</v>
      </c>
      <c r="AS5" s="67">
        <v>1.9558</v>
      </c>
      <c r="AT5" s="67">
        <v>1.9558</v>
      </c>
    </row>
    <row r="6" spans="1:46" ht="15" customHeight="1" x14ac:dyDescent="0.25">
      <c r="A6" s="57" t="s">
        <v>400</v>
      </c>
      <c r="B6" s="1"/>
      <c r="C6" s="68"/>
      <c r="D6" s="68"/>
      <c r="E6" s="68"/>
      <c r="F6" s="68"/>
      <c r="G6" s="68"/>
      <c r="H6" s="68"/>
      <c r="I6" s="68"/>
      <c r="J6" s="68"/>
      <c r="K6" s="68"/>
      <c r="L6" s="68"/>
      <c r="M6" s="68"/>
      <c r="N6" s="68"/>
      <c r="O6" s="68"/>
      <c r="P6" s="68"/>
      <c r="Q6" s="68"/>
      <c r="R6" s="68"/>
      <c r="S6" s="68"/>
      <c r="T6" s="68">
        <v>8.2976259999999993</v>
      </c>
      <c r="U6" s="68">
        <v>7.58</v>
      </c>
      <c r="V6" s="68">
        <v>7.3490000000000002</v>
      </c>
      <c r="W6" s="68">
        <v>7.4749999999999996</v>
      </c>
      <c r="X6" s="68">
        <v>7.6451000000000002</v>
      </c>
      <c r="Y6" s="68">
        <v>7.665</v>
      </c>
      <c r="Z6" s="68">
        <v>7.3715000000000002</v>
      </c>
      <c r="AA6" s="68">
        <v>7.3503999999999996</v>
      </c>
      <c r="AB6" s="68">
        <v>7.3308</v>
      </c>
      <c r="AC6" s="68">
        <v>7.3555000000000001</v>
      </c>
      <c r="AD6" s="68">
        <v>7.3</v>
      </c>
      <c r="AE6" s="68">
        <v>7.383</v>
      </c>
      <c r="AF6" s="68">
        <v>7.5369999999999999</v>
      </c>
      <c r="AG6" s="68">
        <v>7.5575000000000001</v>
      </c>
      <c r="AH6" s="68">
        <v>7.6265000000000001</v>
      </c>
      <c r="AI6" s="68">
        <v>7.6580000000000004</v>
      </c>
      <c r="AJ6" s="68">
        <v>7.6379999999999999</v>
      </c>
      <c r="AK6" s="68">
        <v>7.5597000000000003</v>
      </c>
      <c r="AL6" s="68">
        <v>7.44</v>
      </c>
      <c r="AM6" s="68">
        <v>7.4124999999999996</v>
      </c>
      <c r="AN6" s="68">
        <v>7.4394999999999998</v>
      </c>
      <c r="AO6" s="68">
        <v>7.5518999999999998</v>
      </c>
      <c r="AP6" s="68">
        <v>7.5156000000000001</v>
      </c>
      <c r="AQ6" s="68">
        <v>7.5365000000000002</v>
      </c>
      <c r="AR6" s="68" t="s">
        <v>401</v>
      </c>
      <c r="AS6" s="68" t="s">
        <v>401</v>
      </c>
      <c r="AT6" s="68" t="s">
        <v>401</v>
      </c>
    </row>
    <row r="7" spans="1:46" ht="15" customHeight="1" x14ac:dyDescent="0.25">
      <c r="A7" s="57" t="s">
        <v>402</v>
      </c>
      <c r="B7" s="1"/>
      <c r="C7" s="68"/>
      <c r="D7" s="68"/>
      <c r="E7" s="68"/>
      <c r="F7" s="68"/>
      <c r="G7" s="68"/>
      <c r="H7" s="68"/>
      <c r="I7" s="68"/>
      <c r="J7" s="68"/>
      <c r="K7" s="68"/>
      <c r="L7" s="68"/>
      <c r="M7" s="68"/>
      <c r="N7" s="68"/>
      <c r="O7" s="68"/>
      <c r="P7" s="68"/>
      <c r="Q7" s="68"/>
      <c r="R7" s="68"/>
      <c r="S7" s="68"/>
      <c r="T7" s="68">
        <v>36.103000000000002</v>
      </c>
      <c r="U7" s="68">
        <v>35.046999999999997</v>
      </c>
      <c r="V7" s="68">
        <v>31.962</v>
      </c>
      <c r="W7" s="68">
        <v>31.577000000000002</v>
      </c>
      <c r="X7" s="68">
        <v>32.409999999999997</v>
      </c>
      <c r="Y7" s="68">
        <v>30.463999999999999</v>
      </c>
      <c r="Z7" s="68">
        <v>29</v>
      </c>
      <c r="AA7" s="68">
        <v>27.484999999999999</v>
      </c>
      <c r="AB7" s="68">
        <v>26.628</v>
      </c>
      <c r="AC7" s="68">
        <v>26.875</v>
      </c>
      <c r="AD7" s="68">
        <v>26.472999999999999</v>
      </c>
      <c r="AE7" s="68">
        <v>25.061</v>
      </c>
      <c r="AF7" s="68">
        <v>25.786999999999999</v>
      </c>
      <c r="AG7" s="68">
        <v>25.151</v>
      </c>
      <c r="AH7" s="68">
        <v>27.427</v>
      </c>
      <c r="AI7" s="68">
        <v>27.734999999999999</v>
      </c>
      <c r="AJ7" s="68">
        <v>27.023</v>
      </c>
      <c r="AK7" s="68">
        <v>27.021000000000001</v>
      </c>
      <c r="AL7" s="68">
        <v>25.535</v>
      </c>
      <c r="AM7" s="68">
        <v>25.724</v>
      </c>
      <c r="AN7" s="68">
        <v>25.408000000000001</v>
      </c>
      <c r="AO7" s="68">
        <v>26.242000000000001</v>
      </c>
      <c r="AP7" s="68">
        <v>24.858000000000001</v>
      </c>
      <c r="AQ7" s="68">
        <v>24.116</v>
      </c>
      <c r="AR7" s="68">
        <v>24.724</v>
      </c>
      <c r="AS7" s="68">
        <v>25.184999999999999</v>
      </c>
      <c r="AT7" s="68">
        <v>24.236999999999998</v>
      </c>
    </row>
    <row r="8" spans="1:46" ht="15" customHeight="1" x14ac:dyDescent="0.25">
      <c r="A8" s="57" t="s">
        <v>403</v>
      </c>
      <c r="B8" s="1"/>
      <c r="C8" s="68"/>
      <c r="D8" s="68"/>
      <c r="E8" s="68"/>
      <c r="F8" s="68"/>
      <c r="G8" s="68"/>
      <c r="H8" s="68"/>
      <c r="I8" s="68"/>
      <c r="J8" s="68"/>
      <c r="K8" s="68"/>
      <c r="L8" s="68"/>
      <c r="M8" s="68"/>
      <c r="N8" s="68"/>
      <c r="O8" s="68"/>
      <c r="P8" s="68"/>
      <c r="Q8" s="68"/>
      <c r="R8" s="68"/>
      <c r="S8" s="68">
        <v>7.4532999999999996</v>
      </c>
      <c r="T8" s="68">
        <v>7.4432999999999998</v>
      </c>
      <c r="U8" s="68">
        <v>7.4630999999999998</v>
      </c>
      <c r="V8" s="68">
        <v>7.4364999999999997</v>
      </c>
      <c r="W8" s="68">
        <v>7.4287999999999998</v>
      </c>
      <c r="X8" s="68">
        <v>7.4450000000000003</v>
      </c>
      <c r="Y8" s="68">
        <v>7.4387999999999996</v>
      </c>
      <c r="Z8" s="68">
        <v>7.4604999999999997</v>
      </c>
      <c r="AA8" s="68">
        <v>7.4560000000000004</v>
      </c>
      <c r="AB8" s="68">
        <v>7.4583000000000004</v>
      </c>
      <c r="AC8" s="68">
        <v>7.4505999999999997</v>
      </c>
      <c r="AD8" s="68">
        <v>7.4417999999999997</v>
      </c>
      <c r="AE8" s="68">
        <v>7.4535</v>
      </c>
      <c r="AF8" s="68">
        <v>7.4341999999999997</v>
      </c>
      <c r="AG8" s="68">
        <v>7.4610000000000003</v>
      </c>
      <c r="AH8" s="68">
        <v>7.4592999999999998</v>
      </c>
      <c r="AI8" s="68">
        <v>7.4452999999999996</v>
      </c>
      <c r="AJ8" s="68">
        <v>7.4626000000000001</v>
      </c>
      <c r="AK8" s="68">
        <v>7.4344000000000001</v>
      </c>
      <c r="AL8" s="68">
        <v>7.4448999999999996</v>
      </c>
      <c r="AM8" s="68">
        <v>7.4672999999999998</v>
      </c>
      <c r="AN8" s="68">
        <v>7.4714999999999998</v>
      </c>
      <c r="AO8" s="68">
        <v>7.4409000000000001</v>
      </c>
      <c r="AP8" s="68">
        <v>7.4363999999999999</v>
      </c>
      <c r="AQ8" s="68">
        <v>7.4364999999999997</v>
      </c>
      <c r="AR8" s="68">
        <v>7.4528999999999996</v>
      </c>
      <c r="AS8" s="68">
        <v>7.4577999999999998</v>
      </c>
      <c r="AT8" s="68">
        <v>7.4688999999999997</v>
      </c>
    </row>
    <row r="9" spans="1:46" ht="15" customHeight="1" x14ac:dyDescent="0.25">
      <c r="A9" s="57" t="s">
        <v>404</v>
      </c>
      <c r="B9" s="1"/>
      <c r="C9" s="68"/>
      <c r="D9" s="68"/>
      <c r="E9" s="68"/>
      <c r="F9" s="68"/>
      <c r="G9" s="68"/>
      <c r="H9" s="68"/>
      <c r="I9" s="68"/>
      <c r="J9" s="68"/>
      <c r="K9" s="68"/>
      <c r="L9" s="68"/>
      <c r="M9" s="68"/>
      <c r="N9" s="68"/>
      <c r="O9" s="68"/>
      <c r="P9" s="68"/>
      <c r="Q9" s="68"/>
      <c r="R9" s="68"/>
      <c r="S9" s="68"/>
      <c r="T9" s="68">
        <v>254.7</v>
      </c>
      <c r="U9" s="68">
        <v>265</v>
      </c>
      <c r="V9" s="68">
        <v>245.18</v>
      </c>
      <c r="W9" s="68">
        <v>236.29</v>
      </c>
      <c r="X9" s="68">
        <v>262.5</v>
      </c>
      <c r="Y9" s="68">
        <v>245.97</v>
      </c>
      <c r="Z9" s="68">
        <v>252.87</v>
      </c>
      <c r="AA9" s="68">
        <v>251.77</v>
      </c>
      <c r="AB9" s="68">
        <v>253.73</v>
      </c>
      <c r="AC9" s="68">
        <v>266.7</v>
      </c>
      <c r="AD9" s="68">
        <v>270.42</v>
      </c>
      <c r="AE9" s="68">
        <v>277.95</v>
      </c>
      <c r="AF9" s="68">
        <v>314.58</v>
      </c>
      <c r="AG9" s="68">
        <v>292.3</v>
      </c>
      <c r="AH9" s="68">
        <v>297.04000000000002</v>
      </c>
      <c r="AI9" s="68">
        <v>315.54000000000002</v>
      </c>
      <c r="AJ9" s="68">
        <v>315.98</v>
      </c>
      <c r="AK9" s="68">
        <v>309.83</v>
      </c>
      <c r="AL9" s="68">
        <v>310.33</v>
      </c>
      <c r="AM9" s="68">
        <v>320.98</v>
      </c>
      <c r="AN9" s="68">
        <v>330.53</v>
      </c>
      <c r="AO9" s="68">
        <v>363.89</v>
      </c>
      <c r="AP9" s="68">
        <v>369.19</v>
      </c>
      <c r="AQ9" s="68">
        <v>400.87</v>
      </c>
      <c r="AR9" s="68">
        <v>382.8</v>
      </c>
      <c r="AS9" s="68">
        <v>411.35</v>
      </c>
      <c r="AT9" s="68">
        <v>385.15</v>
      </c>
    </row>
    <row r="10" spans="1:46" ht="15" customHeight="1" x14ac:dyDescent="0.25">
      <c r="A10" s="57" t="s">
        <v>405</v>
      </c>
      <c r="B10" s="1"/>
      <c r="C10" s="68"/>
      <c r="D10" s="68"/>
      <c r="E10" s="68"/>
      <c r="F10" s="68"/>
      <c r="G10" s="68"/>
      <c r="H10" s="68"/>
      <c r="I10" s="68"/>
      <c r="J10" s="68"/>
      <c r="K10" s="68"/>
      <c r="L10" s="68"/>
      <c r="M10" s="68"/>
      <c r="N10" s="68"/>
      <c r="O10" s="68"/>
      <c r="P10" s="68"/>
      <c r="Q10" s="68">
        <v>3.6030000000000002</v>
      </c>
      <c r="R10" s="68">
        <v>3.8801999999999999</v>
      </c>
      <c r="S10" s="68">
        <v>4.0895000000000001</v>
      </c>
      <c r="T10" s="68">
        <v>4.1586999999999996</v>
      </c>
      <c r="U10" s="68">
        <v>3.8498000000000001</v>
      </c>
      <c r="V10" s="68">
        <v>3.4952999999999999</v>
      </c>
      <c r="W10" s="68">
        <v>4.0209999999999999</v>
      </c>
      <c r="X10" s="68">
        <v>4.7019000000000002</v>
      </c>
      <c r="Y10" s="68">
        <v>4.0845000000000002</v>
      </c>
      <c r="Z10" s="68">
        <v>3.86</v>
      </c>
      <c r="AA10" s="68">
        <v>3.831</v>
      </c>
      <c r="AB10" s="68">
        <v>3.5935000000000001</v>
      </c>
      <c r="AC10" s="68">
        <v>4.1535000000000002</v>
      </c>
      <c r="AD10" s="68">
        <v>4.1044999999999998</v>
      </c>
      <c r="AE10" s="68">
        <v>3.9750000000000001</v>
      </c>
      <c r="AF10" s="68">
        <v>4.4580000000000002</v>
      </c>
      <c r="AG10" s="68">
        <v>4.0739999999999998</v>
      </c>
      <c r="AH10" s="68">
        <v>4.1543000000000001</v>
      </c>
      <c r="AI10" s="68">
        <v>4.2732000000000001</v>
      </c>
      <c r="AJ10" s="68">
        <v>4.2638999999999996</v>
      </c>
      <c r="AK10" s="68">
        <v>4.4103000000000003</v>
      </c>
      <c r="AL10" s="68">
        <v>4.1769999999999996</v>
      </c>
      <c r="AM10" s="68">
        <v>4.3014000000000001</v>
      </c>
      <c r="AN10" s="68">
        <v>4.2568000000000001</v>
      </c>
      <c r="AO10" s="68">
        <v>4.5597000000000003</v>
      </c>
      <c r="AP10" s="68">
        <v>4.5968999999999998</v>
      </c>
      <c r="AQ10" s="68">
        <v>4.6807999999999996</v>
      </c>
      <c r="AR10" s="68">
        <v>4.3395000000000001</v>
      </c>
      <c r="AS10" s="68">
        <v>4.2750000000000004</v>
      </c>
      <c r="AT10" s="68">
        <v>4.2210000000000001</v>
      </c>
    </row>
    <row r="11" spans="1:46" ht="15" customHeight="1" x14ac:dyDescent="0.25">
      <c r="A11" s="57" t="s">
        <v>406</v>
      </c>
      <c r="B11" s="1"/>
      <c r="C11" s="68"/>
      <c r="D11" s="68"/>
      <c r="E11" s="68"/>
      <c r="F11" s="68"/>
      <c r="G11" s="68"/>
      <c r="H11" s="68"/>
      <c r="I11" s="68"/>
      <c r="J11" s="68"/>
      <c r="K11" s="68"/>
      <c r="L11" s="68"/>
      <c r="M11" s="68"/>
      <c r="N11" s="68"/>
      <c r="O11" s="68"/>
      <c r="P11" s="68"/>
      <c r="Q11" s="68"/>
      <c r="R11" s="68"/>
      <c r="S11" s="68"/>
      <c r="T11" s="68" t="s">
        <v>61</v>
      </c>
      <c r="U11" s="68" t="s">
        <v>61</v>
      </c>
      <c r="V11" s="68" t="s">
        <v>61</v>
      </c>
      <c r="W11" s="68" t="s">
        <v>61</v>
      </c>
      <c r="X11" s="68" t="s">
        <v>61</v>
      </c>
      <c r="Y11" s="68" t="s">
        <v>61</v>
      </c>
      <c r="Z11" s="68">
        <v>3.6802000000000001</v>
      </c>
      <c r="AA11" s="68">
        <v>3.3835000000000002</v>
      </c>
      <c r="AB11" s="68">
        <v>3.6076999999999999</v>
      </c>
      <c r="AC11" s="68">
        <v>4.0225</v>
      </c>
      <c r="AD11" s="68">
        <v>4.2363</v>
      </c>
      <c r="AE11" s="68">
        <v>4.2619999999999996</v>
      </c>
      <c r="AF11" s="68">
        <v>4.3232999999999997</v>
      </c>
      <c r="AG11" s="68">
        <v>4.4444999999999997</v>
      </c>
      <c r="AH11" s="68">
        <v>4.4710000000000001</v>
      </c>
      <c r="AI11" s="68">
        <v>4.4828000000000001</v>
      </c>
      <c r="AJ11" s="68">
        <v>4.524</v>
      </c>
      <c r="AK11" s="68">
        <v>4.5389999999999997</v>
      </c>
      <c r="AL11" s="68">
        <v>4.6585000000000001</v>
      </c>
      <c r="AM11" s="68">
        <v>4.6530870000000002</v>
      </c>
      <c r="AN11" s="68">
        <v>4.7830000000000004</v>
      </c>
      <c r="AO11" s="68">
        <v>4.8682999999999996</v>
      </c>
      <c r="AP11" s="68">
        <v>4.9489999999999998</v>
      </c>
      <c r="AQ11" s="68">
        <v>4.9494999999999996</v>
      </c>
      <c r="AR11" s="68">
        <v>4.9756</v>
      </c>
      <c r="AS11" s="68">
        <v>4.9743000000000004</v>
      </c>
      <c r="AT11" s="68">
        <v>5.0968</v>
      </c>
    </row>
    <row r="12" spans="1:46" ht="15.75" customHeight="1" x14ac:dyDescent="0.25">
      <c r="A12" s="55" t="s">
        <v>407</v>
      </c>
      <c r="B12" s="69"/>
      <c r="C12" s="70"/>
      <c r="D12" s="70"/>
      <c r="E12" s="70"/>
      <c r="F12" s="70"/>
      <c r="G12" s="70"/>
      <c r="H12" s="70"/>
      <c r="I12" s="70"/>
      <c r="J12" s="70"/>
      <c r="K12" s="70">
        <v>7.6753999999999998</v>
      </c>
      <c r="L12" s="70">
        <v>7.4501999999999997</v>
      </c>
      <c r="M12" s="70">
        <v>8.5528999999999993</v>
      </c>
      <c r="N12" s="70">
        <v>9.3248599999999993</v>
      </c>
      <c r="O12" s="70">
        <v>9.14621</v>
      </c>
      <c r="P12" s="70">
        <v>8.6546500000000002</v>
      </c>
      <c r="Q12" s="70">
        <v>8.6475799999999996</v>
      </c>
      <c r="R12" s="70">
        <v>8.7235700000000005</v>
      </c>
      <c r="S12" s="70">
        <v>9.4880300000000002</v>
      </c>
      <c r="T12" s="70">
        <v>8.5625</v>
      </c>
      <c r="U12" s="70">
        <v>8.8313000000000006</v>
      </c>
      <c r="V12" s="70">
        <v>9.3011999999999997</v>
      </c>
      <c r="W12" s="70">
        <v>9.1527999999999992</v>
      </c>
      <c r="X12" s="70">
        <v>9.08</v>
      </c>
      <c r="Y12" s="70">
        <v>9.0206</v>
      </c>
      <c r="Z12" s="70">
        <v>9.3885000000000005</v>
      </c>
      <c r="AA12" s="70">
        <v>9.0404</v>
      </c>
      <c r="AB12" s="70">
        <v>9.4414999999999996</v>
      </c>
      <c r="AC12" s="70">
        <v>10.87</v>
      </c>
      <c r="AD12" s="70">
        <v>10.252000000000001</v>
      </c>
      <c r="AE12" s="70">
        <v>8.9655000000000005</v>
      </c>
      <c r="AF12" s="70">
        <v>8.9120000000000008</v>
      </c>
      <c r="AG12" s="70">
        <v>8.5820000000000007</v>
      </c>
      <c r="AH12" s="70">
        <v>8.8590999999999998</v>
      </c>
      <c r="AI12" s="70">
        <v>9.3930000000000007</v>
      </c>
      <c r="AJ12" s="70">
        <v>9.1895000000000007</v>
      </c>
      <c r="AK12" s="70">
        <v>9.5525000000000002</v>
      </c>
      <c r="AL12" s="70">
        <v>9.8437999999999999</v>
      </c>
      <c r="AM12" s="70">
        <v>10.254799999999999</v>
      </c>
      <c r="AN12" s="70">
        <v>10.4468</v>
      </c>
      <c r="AO12" s="70">
        <v>10.0343</v>
      </c>
      <c r="AP12" s="70">
        <v>10.250299999999999</v>
      </c>
      <c r="AQ12" s="70">
        <v>11.1218</v>
      </c>
      <c r="AR12" s="70">
        <v>11.096</v>
      </c>
      <c r="AS12" s="70">
        <v>11.459</v>
      </c>
      <c r="AT12" s="70">
        <v>10.8215</v>
      </c>
    </row>
    <row r="13" spans="1:46" ht="15" customHeight="1" x14ac:dyDescent="0.25">
      <c r="A13" s="1"/>
      <c r="B13" s="1"/>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row>
    <row r="14" spans="1:46" ht="15.75" customHeight="1" x14ac:dyDescent="0.25">
      <c r="A14" s="1" t="s">
        <v>408</v>
      </c>
      <c r="B14" s="1"/>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row>
    <row r="15" spans="1:46" ht="15" customHeight="1" x14ac:dyDescent="0.25">
      <c r="A15" s="54" t="s">
        <v>409</v>
      </c>
      <c r="B15" s="66"/>
      <c r="C15" s="67"/>
      <c r="D15" s="67"/>
      <c r="E15" s="67"/>
      <c r="F15" s="67"/>
      <c r="G15" s="67"/>
      <c r="H15" s="67"/>
      <c r="I15" s="67"/>
      <c r="J15" s="67"/>
      <c r="K15" s="67"/>
      <c r="L15" s="67"/>
      <c r="M15" s="67"/>
      <c r="N15" s="67"/>
      <c r="O15" s="67"/>
      <c r="P15" s="67"/>
      <c r="Q15" s="67"/>
      <c r="R15" s="67"/>
      <c r="S15" s="67"/>
      <c r="T15" s="67">
        <v>1.5422</v>
      </c>
      <c r="U15" s="67">
        <v>1.677</v>
      </c>
      <c r="V15" s="67">
        <v>1.728</v>
      </c>
      <c r="W15" s="67">
        <v>1.8555999999999999</v>
      </c>
      <c r="X15" s="67">
        <v>1.6801999999999999</v>
      </c>
      <c r="Y15" s="67">
        <v>1.7459</v>
      </c>
      <c r="Z15" s="67">
        <v>1.6109</v>
      </c>
      <c r="AA15" s="67">
        <v>1.6691</v>
      </c>
      <c r="AB15" s="67">
        <v>1.6757</v>
      </c>
      <c r="AC15" s="67">
        <v>2.0274000000000001</v>
      </c>
      <c r="AD15" s="67">
        <v>1.6008</v>
      </c>
      <c r="AE15" s="67">
        <v>1.3136000000000001</v>
      </c>
      <c r="AF15" s="67">
        <v>1.2723</v>
      </c>
      <c r="AG15" s="67">
        <v>1.2712000000000001</v>
      </c>
      <c r="AH15" s="67">
        <v>1.5423</v>
      </c>
      <c r="AI15" s="67">
        <v>1.4829000000000001</v>
      </c>
      <c r="AJ15" s="67">
        <v>1.4897</v>
      </c>
      <c r="AK15" s="67">
        <v>1.4596</v>
      </c>
      <c r="AL15" s="67">
        <v>1.5346</v>
      </c>
      <c r="AM15" s="67">
        <v>1.6220000000000001</v>
      </c>
      <c r="AN15" s="67">
        <v>1.5994999999999999</v>
      </c>
      <c r="AO15" s="67">
        <v>1.5895999999999999</v>
      </c>
      <c r="AP15" s="67">
        <v>1.5615000000000001</v>
      </c>
      <c r="AQ15" s="67">
        <v>1.5692999999999999</v>
      </c>
      <c r="AR15" s="67">
        <v>1.6263000000000001</v>
      </c>
      <c r="AS15" s="67">
        <v>1.6772</v>
      </c>
      <c r="AT15" s="67">
        <v>1.7581</v>
      </c>
    </row>
    <row r="16" spans="1:46" ht="15" customHeight="1" x14ac:dyDescent="0.25">
      <c r="A16" s="57" t="s">
        <v>410</v>
      </c>
      <c r="B16" s="1"/>
      <c r="C16" s="68"/>
      <c r="D16" s="68"/>
      <c r="E16" s="68"/>
      <c r="F16" s="68"/>
      <c r="G16" s="68"/>
      <c r="H16" s="68"/>
      <c r="I16" s="68"/>
      <c r="J16" s="68"/>
      <c r="K16" s="68"/>
      <c r="L16" s="68"/>
      <c r="M16" s="68"/>
      <c r="N16" s="68"/>
      <c r="O16" s="68"/>
      <c r="P16" s="68"/>
      <c r="Q16" s="68"/>
      <c r="R16" s="68"/>
      <c r="S16" s="68"/>
      <c r="T16" s="68"/>
      <c r="U16" s="68">
        <v>1.8149</v>
      </c>
      <c r="V16" s="68">
        <v>2.0465</v>
      </c>
      <c r="W16" s="68">
        <v>3.7124000000000001</v>
      </c>
      <c r="X16" s="68">
        <v>3.6698</v>
      </c>
      <c r="Y16" s="68">
        <v>3.6200999999999999</v>
      </c>
      <c r="Z16" s="68">
        <v>2.7462</v>
      </c>
      <c r="AA16" s="68">
        <v>2.8140999999999998</v>
      </c>
      <c r="AB16" s="68">
        <v>2.5914000000000001</v>
      </c>
      <c r="AC16" s="68">
        <v>3.2435999999999998</v>
      </c>
      <c r="AD16" s="68">
        <v>2.5112999999999999</v>
      </c>
      <c r="AE16" s="68">
        <v>2.2176999999999998</v>
      </c>
      <c r="AF16" s="68">
        <v>2.4159000000000002</v>
      </c>
      <c r="AG16" s="68">
        <v>2.7035999999999998</v>
      </c>
      <c r="AH16" s="68">
        <v>3.2576000000000001</v>
      </c>
      <c r="AI16" s="68">
        <v>3.2206999999999999</v>
      </c>
      <c r="AJ16" s="68">
        <v>4.3117000000000001</v>
      </c>
      <c r="AK16" s="68">
        <v>3.4304999999999999</v>
      </c>
      <c r="AL16" s="68">
        <v>3.9729000000000001</v>
      </c>
      <c r="AM16" s="68">
        <v>4.444</v>
      </c>
      <c r="AN16" s="68">
        <v>4.5156999999999998</v>
      </c>
      <c r="AO16" s="68">
        <v>6.3734999999999999</v>
      </c>
      <c r="AP16" s="68">
        <v>6.3101000000000003</v>
      </c>
      <c r="AQ16" s="68">
        <v>5.6386000000000003</v>
      </c>
      <c r="AR16" s="68">
        <v>5.3617999999999997</v>
      </c>
      <c r="AS16" s="68">
        <v>6.4253</v>
      </c>
      <c r="AT16" s="68">
        <v>6.4363999999999999</v>
      </c>
    </row>
    <row r="17" spans="1:46" ht="15" customHeight="1" x14ac:dyDescent="0.25">
      <c r="A17" s="57" t="s">
        <v>411</v>
      </c>
      <c r="B17" s="1"/>
      <c r="C17" s="68"/>
      <c r="D17" s="68"/>
      <c r="E17" s="68"/>
      <c r="F17" s="68"/>
      <c r="G17" s="68"/>
      <c r="H17" s="68"/>
      <c r="I17" s="68"/>
      <c r="J17" s="68"/>
      <c r="K17" s="68"/>
      <c r="L17" s="68"/>
      <c r="M17" s="68"/>
      <c r="N17" s="68"/>
      <c r="O17" s="68"/>
      <c r="P17" s="68"/>
      <c r="Q17" s="68"/>
      <c r="R17" s="68"/>
      <c r="S17" s="68"/>
      <c r="T17" s="68">
        <v>1.4608000000000001</v>
      </c>
      <c r="U17" s="68">
        <v>1.3965000000000001</v>
      </c>
      <c r="V17" s="68">
        <v>1.4077</v>
      </c>
      <c r="W17" s="68">
        <v>1.655</v>
      </c>
      <c r="X17" s="68">
        <v>1.6234</v>
      </c>
      <c r="Y17" s="68">
        <v>1.6415999999999999</v>
      </c>
      <c r="Z17" s="68">
        <v>1.3725000000000001</v>
      </c>
      <c r="AA17" s="68">
        <v>1.5281</v>
      </c>
      <c r="AB17" s="68">
        <v>1.4449000000000001</v>
      </c>
      <c r="AC17" s="68">
        <v>1.6998</v>
      </c>
      <c r="AD17" s="68">
        <v>1.5127999999999999</v>
      </c>
      <c r="AE17" s="68">
        <v>1.3322000000000001</v>
      </c>
      <c r="AF17" s="68">
        <v>1.3214999999999999</v>
      </c>
      <c r="AG17" s="68">
        <v>1.3137000000000001</v>
      </c>
      <c r="AH17" s="68">
        <v>1.4671000000000001</v>
      </c>
      <c r="AI17" s="68">
        <v>1.4063000000000001</v>
      </c>
      <c r="AJ17" s="68">
        <v>1.5116000000000001</v>
      </c>
      <c r="AK17" s="68">
        <v>1.4188000000000001</v>
      </c>
      <c r="AL17" s="68">
        <v>1.5039</v>
      </c>
      <c r="AM17" s="68">
        <v>1.5605</v>
      </c>
      <c r="AN17" s="68">
        <v>1.4598</v>
      </c>
      <c r="AO17" s="68">
        <v>1.5632999999999999</v>
      </c>
      <c r="AP17" s="68">
        <v>1.4393</v>
      </c>
      <c r="AQ17" s="68">
        <v>1.444</v>
      </c>
      <c r="AR17" s="68">
        <v>1.4641999999999999</v>
      </c>
      <c r="AS17" s="68">
        <v>1.4947999999999999</v>
      </c>
      <c r="AT17" s="68">
        <v>1.6088</v>
      </c>
    </row>
    <row r="18" spans="1:46" ht="15" customHeight="1" x14ac:dyDescent="0.25">
      <c r="A18" s="57" t="s">
        <v>412</v>
      </c>
      <c r="B18" s="1"/>
      <c r="C18" s="68"/>
      <c r="D18" s="68"/>
      <c r="E18" s="68"/>
      <c r="F18" s="68"/>
      <c r="G18" s="68"/>
      <c r="H18" s="68"/>
      <c r="I18" s="68"/>
      <c r="J18" s="68"/>
      <c r="K18" s="68"/>
      <c r="L18" s="68"/>
      <c r="M18" s="68"/>
      <c r="N18" s="68"/>
      <c r="O18" s="68"/>
      <c r="P18" s="68"/>
      <c r="Q18" s="68"/>
      <c r="R18" s="68"/>
      <c r="S18" s="68"/>
      <c r="T18" s="68" t="s">
        <v>61</v>
      </c>
      <c r="U18" s="68" t="s">
        <v>61</v>
      </c>
      <c r="V18" s="68">
        <v>91.55</v>
      </c>
      <c r="W18" s="68">
        <v>84.8</v>
      </c>
      <c r="X18" s="68">
        <v>89.41</v>
      </c>
      <c r="Y18" s="68">
        <v>83.41</v>
      </c>
      <c r="Z18" s="68">
        <v>74.790000000000006</v>
      </c>
      <c r="AA18" s="68">
        <v>93.75</v>
      </c>
      <c r="AB18" s="68">
        <v>91.64</v>
      </c>
      <c r="AC18" s="68">
        <v>169.33</v>
      </c>
      <c r="AD18" s="68">
        <v>179.76</v>
      </c>
      <c r="AE18" s="68">
        <v>153.78</v>
      </c>
      <c r="AF18" s="68">
        <v>158.97999999999999</v>
      </c>
      <c r="AG18" s="68">
        <v>168.89</v>
      </c>
      <c r="AH18" s="68">
        <v>158.29</v>
      </c>
      <c r="AI18" s="68">
        <v>154.31</v>
      </c>
      <c r="AJ18" s="68">
        <v>141.38</v>
      </c>
      <c r="AK18" s="68">
        <v>119.15</v>
      </c>
      <c r="AL18" s="68">
        <v>124.209</v>
      </c>
      <c r="AM18" s="68">
        <v>133.20620099999999</v>
      </c>
      <c r="AN18" s="68">
        <v>135.85</v>
      </c>
      <c r="AO18" s="68">
        <v>156.1</v>
      </c>
      <c r="AP18" s="68">
        <v>147.6</v>
      </c>
      <c r="AQ18" s="68">
        <v>151.5</v>
      </c>
      <c r="AR18" s="68">
        <v>150.5</v>
      </c>
      <c r="AS18" s="68">
        <v>143.9</v>
      </c>
      <c r="AT18" s="68">
        <v>147.19999999999999</v>
      </c>
    </row>
    <row r="19" spans="1:46" ht="15" customHeight="1" x14ac:dyDescent="0.25">
      <c r="A19" s="57" t="s">
        <v>413</v>
      </c>
      <c r="B19" s="1"/>
      <c r="C19" s="68"/>
      <c r="D19" s="68"/>
      <c r="E19" s="68"/>
      <c r="F19" s="68"/>
      <c r="G19" s="68"/>
      <c r="H19" s="68"/>
      <c r="I19" s="68"/>
      <c r="J19" s="68"/>
      <c r="K19" s="68"/>
      <c r="L19" s="68"/>
      <c r="M19" s="68"/>
      <c r="N19" s="68"/>
      <c r="O19" s="68"/>
      <c r="P19" s="68"/>
      <c r="Q19" s="68"/>
      <c r="R19" s="68"/>
      <c r="S19" s="68"/>
      <c r="T19" s="68">
        <v>102.73</v>
      </c>
      <c r="U19" s="68">
        <v>106.92</v>
      </c>
      <c r="V19" s="68">
        <v>115.33</v>
      </c>
      <c r="W19" s="68">
        <v>124.39</v>
      </c>
      <c r="X19" s="68">
        <v>135.05000000000001</v>
      </c>
      <c r="Y19" s="68">
        <v>139.65</v>
      </c>
      <c r="Z19" s="68">
        <v>138.9</v>
      </c>
      <c r="AA19" s="68">
        <v>156.93</v>
      </c>
      <c r="AB19" s="68">
        <v>164.93</v>
      </c>
      <c r="AC19" s="68">
        <v>126.14</v>
      </c>
      <c r="AD19" s="68">
        <v>133.16</v>
      </c>
      <c r="AE19" s="68">
        <v>108.65</v>
      </c>
      <c r="AF19" s="68">
        <v>100.2</v>
      </c>
      <c r="AG19" s="68">
        <v>113.61</v>
      </c>
      <c r="AH19" s="68">
        <v>144.72</v>
      </c>
      <c r="AI19" s="68">
        <v>145.22999999999999</v>
      </c>
      <c r="AJ19" s="68">
        <v>131.07</v>
      </c>
      <c r="AK19" s="68">
        <v>123.4</v>
      </c>
      <c r="AL19" s="68">
        <v>135.01</v>
      </c>
      <c r="AM19" s="68">
        <v>125.85</v>
      </c>
      <c r="AN19" s="68">
        <v>121.94</v>
      </c>
      <c r="AO19" s="68">
        <v>126.49</v>
      </c>
      <c r="AP19" s="68">
        <v>130.38</v>
      </c>
      <c r="AQ19" s="68">
        <v>140.66</v>
      </c>
      <c r="AR19" s="68">
        <v>156.33000000000001</v>
      </c>
      <c r="AS19" s="68">
        <v>163.06</v>
      </c>
      <c r="AT19" s="68">
        <v>184.09</v>
      </c>
    </row>
    <row r="20" spans="1:46" ht="15" customHeight="1" x14ac:dyDescent="0.25">
      <c r="A20" s="57" t="s">
        <v>414</v>
      </c>
      <c r="B20" s="1"/>
      <c r="C20" s="68"/>
      <c r="D20" s="68"/>
      <c r="E20" s="68"/>
      <c r="F20" s="68"/>
      <c r="G20" s="68"/>
      <c r="H20" s="68"/>
      <c r="I20" s="68"/>
      <c r="J20" s="68"/>
      <c r="K20" s="68"/>
      <c r="L20" s="68"/>
      <c r="M20" s="68"/>
      <c r="N20" s="68"/>
      <c r="O20" s="68"/>
      <c r="P20" s="68"/>
      <c r="Q20" s="68"/>
      <c r="R20" s="68"/>
      <c r="S20" s="68"/>
      <c r="T20" s="68">
        <v>8.0764999999999993</v>
      </c>
      <c r="U20" s="68">
        <v>8.2334999999999994</v>
      </c>
      <c r="V20" s="68">
        <v>7.9515000000000002</v>
      </c>
      <c r="W20" s="68">
        <v>7.2755999999999998</v>
      </c>
      <c r="X20" s="68">
        <v>8.4140999999999995</v>
      </c>
      <c r="Y20" s="68">
        <v>8.2364999999999995</v>
      </c>
      <c r="Z20" s="68">
        <v>7.9850000000000003</v>
      </c>
      <c r="AA20" s="68">
        <v>8.2379999999999995</v>
      </c>
      <c r="AB20" s="68">
        <v>7.9580000000000002</v>
      </c>
      <c r="AC20" s="68">
        <v>9.75</v>
      </c>
      <c r="AD20" s="68">
        <v>8.3000000000000007</v>
      </c>
      <c r="AE20" s="68">
        <v>7.8</v>
      </c>
      <c r="AF20" s="68">
        <v>7.7539999999999996</v>
      </c>
      <c r="AG20" s="68">
        <v>7.3483000000000001</v>
      </c>
      <c r="AH20" s="68">
        <v>8.3629999999999995</v>
      </c>
      <c r="AI20" s="68">
        <v>9.0419999999999998</v>
      </c>
      <c r="AJ20" s="68">
        <v>9.6029999999999998</v>
      </c>
      <c r="AK20" s="68">
        <v>9.0862999999999996</v>
      </c>
      <c r="AL20" s="68">
        <v>9.8402999999999992</v>
      </c>
      <c r="AM20" s="68">
        <v>9.9482999999999997</v>
      </c>
      <c r="AN20" s="68">
        <v>9.8637999999999995</v>
      </c>
      <c r="AO20" s="68">
        <v>10.4703</v>
      </c>
      <c r="AP20" s="68">
        <v>9.9887999999999995</v>
      </c>
      <c r="AQ20" s="68">
        <v>10.5138</v>
      </c>
      <c r="AR20" s="68">
        <v>11.240500000000001</v>
      </c>
      <c r="AS20" s="68">
        <v>11.795</v>
      </c>
      <c r="AT20" s="68">
        <v>11.843</v>
      </c>
    </row>
    <row r="21" spans="1:46" ht="15" customHeight="1" x14ac:dyDescent="0.25">
      <c r="A21" s="57" t="s">
        <v>415</v>
      </c>
      <c r="B21" s="1"/>
      <c r="C21" s="68"/>
      <c r="D21" s="68"/>
      <c r="E21" s="68"/>
      <c r="F21" s="68"/>
      <c r="G21" s="68"/>
      <c r="H21" s="68"/>
      <c r="I21" s="68"/>
      <c r="J21" s="68"/>
      <c r="K21" s="68"/>
      <c r="L21" s="68"/>
      <c r="M21" s="68"/>
      <c r="N21" s="68"/>
      <c r="O21" s="68"/>
      <c r="P21" s="68"/>
      <c r="Q21" s="68"/>
      <c r="R21" s="68"/>
      <c r="S21" s="68"/>
      <c r="T21" s="68">
        <v>27.668900000000001</v>
      </c>
      <c r="U21" s="68">
        <v>26.674600000000002</v>
      </c>
      <c r="V21" s="68">
        <v>26.863099999999999</v>
      </c>
      <c r="W21" s="68">
        <v>33.510800000000003</v>
      </c>
      <c r="X21" s="68">
        <v>36.955500000000001</v>
      </c>
      <c r="Y21" s="68">
        <v>37.7879</v>
      </c>
      <c r="Z21" s="68">
        <v>33.92</v>
      </c>
      <c r="AA21" s="68">
        <v>34.68</v>
      </c>
      <c r="AB21" s="68">
        <v>35.985999999999997</v>
      </c>
      <c r="AC21" s="68">
        <v>41.283000000000001</v>
      </c>
      <c r="AD21" s="68">
        <v>43.154000000000003</v>
      </c>
      <c r="AE21" s="68">
        <v>40.82</v>
      </c>
      <c r="AF21" s="68">
        <v>41.765000000000001</v>
      </c>
      <c r="AG21" s="68">
        <v>40.329500000000003</v>
      </c>
      <c r="AH21" s="68">
        <v>45.324599999999997</v>
      </c>
      <c r="AI21" s="68">
        <v>72.337000000000003</v>
      </c>
      <c r="AJ21" s="68">
        <v>80.673599999999993</v>
      </c>
      <c r="AK21" s="68">
        <v>64.3</v>
      </c>
      <c r="AL21" s="68">
        <v>69.391999999999996</v>
      </c>
      <c r="AM21" s="68">
        <v>79.715299999999999</v>
      </c>
      <c r="AN21" s="68">
        <v>69.956299999999999</v>
      </c>
      <c r="AO21" s="68">
        <v>91.467100000000002</v>
      </c>
      <c r="AP21" s="68">
        <v>85.300399999999996</v>
      </c>
      <c r="AQ21" s="68">
        <v>79.225800000000007</v>
      </c>
      <c r="AR21" s="68" t="s">
        <v>416</v>
      </c>
      <c r="AS21" s="68">
        <v>106.1028</v>
      </c>
      <c r="AT21" s="68">
        <v>92.093800000000002</v>
      </c>
    </row>
    <row r="22" spans="1:46" ht="15" customHeight="1" x14ac:dyDescent="0.25">
      <c r="A22" s="57" t="s">
        <v>417</v>
      </c>
      <c r="B22" s="1"/>
      <c r="C22" s="68"/>
      <c r="D22" s="68"/>
      <c r="E22" s="68"/>
      <c r="F22" s="68"/>
      <c r="G22" s="68"/>
      <c r="H22" s="68"/>
      <c r="I22" s="68"/>
      <c r="J22" s="68"/>
      <c r="K22" s="68"/>
      <c r="L22" s="68"/>
      <c r="M22" s="68"/>
      <c r="N22" s="68"/>
      <c r="O22" s="68"/>
      <c r="P22" s="68"/>
      <c r="Q22" s="68"/>
      <c r="R22" s="68"/>
      <c r="S22" s="68"/>
      <c r="T22" s="68"/>
      <c r="U22" s="68"/>
      <c r="V22" s="68"/>
      <c r="W22" s="68">
        <v>1.6912</v>
      </c>
      <c r="X22" s="68">
        <v>1.9702999999999999</v>
      </c>
      <c r="Y22" s="68">
        <v>2.1015999999999999</v>
      </c>
      <c r="Z22" s="68">
        <v>2.0701999999999998</v>
      </c>
      <c r="AA22" s="68">
        <v>1.9941</v>
      </c>
      <c r="AB22" s="68">
        <v>2.0636000000000001</v>
      </c>
      <c r="AC22" s="68">
        <v>2.0762</v>
      </c>
      <c r="AD22" s="68">
        <v>2.0240999999999998</v>
      </c>
      <c r="AE22" s="68">
        <v>1.8055000000000001</v>
      </c>
      <c r="AF22" s="68">
        <v>1.7488999999999999</v>
      </c>
      <c r="AG22" s="68">
        <v>1.6054999999999999</v>
      </c>
      <c r="AH22" s="68">
        <v>1.6618999999999999</v>
      </c>
      <c r="AI22" s="68">
        <v>1.6822999999999999</v>
      </c>
      <c r="AJ22" s="68">
        <v>1.5255000000000001</v>
      </c>
      <c r="AK22" s="68">
        <v>1.5275000000000001</v>
      </c>
      <c r="AL22" s="68">
        <v>1.5588</v>
      </c>
      <c r="AM22" s="68">
        <v>1.5590999999999999</v>
      </c>
      <c r="AN22" s="68">
        <v>1.5111000000000001</v>
      </c>
      <c r="AO22" s="68">
        <v>1.6217999999999999</v>
      </c>
      <c r="AP22" s="68">
        <v>1.5279</v>
      </c>
      <c r="AQ22" s="68">
        <v>1.43</v>
      </c>
      <c r="AR22" s="68">
        <v>1.4591000000000001</v>
      </c>
      <c r="AS22" s="68">
        <v>1.4164000000000001</v>
      </c>
      <c r="AT22" s="68">
        <v>1.5105</v>
      </c>
    </row>
    <row r="23" spans="1:46" ht="15" customHeight="1" x14ac:dyDescent="0.25">
      <c r="A23" s="57" t="s">
        <v>418</v>
      </c>
      <c r="B23" s="1"/>
      <c r="C23" s="68"/>
      <c r="D23" s="68"/>
      <c r="E23" s="68"/>
      <c r="F23" s="68"/>
      <c r="G23" s="68"/>
      <c r="H23" s="68"/>
      <c r="I23" s="68"/>
      <c r="J23" s="68"/>
      <c r="K23" s="68"/>
      <c r="L23" s="68"/>
      <c r="M23" s="68"/>
      <c r="N23" s="68"/>
      <c r="O23" s="68"/>
      <c r="P23" s="68"/>
      <c r="Q23" s="68"/>
      <c r="R23" s="68"/>
      <c r="S23" s="68"/>
      <c r="T23" s="68">
        <v>1137.28</v>
      </c>
      <c r="U23" s="68">
        <v>1177.08</v>
      </c>
      <c r="V23" s="68">
        <v>1161.55</v>
      </c>
      <c r="W23" s="68">
        <v>1243.76</v>
      </c>
      <c r="X23" s="68">
        <v>1506.32</v>
      </c>
      <c r="Y23" s="68">
        <v>1410.05</v>
      </c>
      <c r="Z23" s="68">
        <v>1184.42</v>
      </c>
      <c r="AA23" s="68">
        <v>1224.81</v>
      </c>
      <c r="AB23" s="68">
        <v>1377.94</v>
      </c>
      <c r="AC23" s="68">
        <v>1837.13</v>
      </c>
      <c r="AD23" s="68">
        <v>1666.97</v>
      </c>
      <c r="AE23" s="68">
        <v>1499.06</v>
      </c>
      <c r="AF23" s="68">
        <v>1498.69</v>
      </c>
      <c r="AG23" s="68">
        <v>1406.23</v>
      </c>
      <c r="AH23" s="68">
        <v>1450.93</v>
      </c>
      <c r="AI23" s="68">
        <v>1324.8</v>
      </c>
      <c r="AJ23" s="68">
        <v>1280.78</v>
      </c>
      <c r="AK23" s="68">
        <v>1269.3399999999999</v>
      </c>
      <c r="AL23" s="68">
        <v>1279.6099999999999</v>
      </c>
      <c r="AM23" s="68">
        <v>1277.93</v>
      </c>
      <c r="AN23" s="68">
        <v>1296.28</v>
      </c>
      <c r="AO23" s="68">
        <v>1336</v>
      </c>
      <c r="AP23" s="68">
        <v>1346.38</v>
      </c>
      <c r="AQ23" s="68">
        <v>1344.09</v>
      </c>
      <c r="AR23" s="68">
        <v>1433.66</v>
      </c>
      <c r="AS23" s="68">
        <v>1532.15</v>
      </c>
      <c r="AT23" s="68">
        <v>1696.94</v>
      </c>
    </row>
    <row r="24" spans="1:46" ht="15" customHeight="1" x14ac:dyDescent="0.25">
      <c r="A24" s="57" t="s">
        <v>419</v>
      </c>
      <c r="B24" s="1"/>
      <c r="C24" s="68"/>
      <c r="D24" s="68"/>
      <c r="E24" s="68"/>
      <c r="F24" s="68"/>
      <c r="G24" s="68"/>
      <c r="H24" s="68"/>
      <c r="I24" s="68"/>
      <c r="J24" s="68"/>
      <c r="K24" s="68"/>
      <c r="L24" s="68"/>
      <c r="M24" s="68"/>
      <c r="N24" s="68"/>
      <c r="O24" s="68"/>
      <c r="P24" s="68"/>
      <c r="Q24" s="68"/>
      <c r="R24" s="68"/>
      <c r="S24" s="68"/>
      <c r="T24" s="68">
        <v>1.6051</v>
      </c>
      <c r="U24" s="68">
        <v>1.5232000000000001</v>
      </c>
      <c r="V24" s="68">
        <v>1.4826999999999999</v>
      </c>
      <c r="W24" s="68">
        <v>1.4523999999999999</v>
      </c>
      <c r="X24" s="68">
        <v>1.5579000000000001</v>
      </c>
      <c r="Y24" s="68">
        <v>1.5428999999999999</v>
      </c>
      <c r="Z24" s="68">
        <v>1.5550999999999999</v>
      </c>
      <c r="AA24" s="68">
        <v>1.6069</v>
      </c>
      <c r="AB24" s="68">
        <v>1.6547000000000001</v>
      </c>
      <c r="AC24" s="68">
        <v>1.4850000000000001</v>
      </c>
      <c r="AD24" s="68">
        <v>1.4836</v>
      </c>
      <c r="AE24" s="68">
        <v>1.2504</v>
      </c>
      <c r="AF24" s="68">
        <v>1.2154</v>
      </c>
      <c r="AG24" s="68">
        <v>1.2072000000000001</v>
      </c>
      <c r="AH24" s="68">
        <v>1.2276</v>
      </c>
      <c r="AI24" s="68">
        <v>1.2023999999999999</v>
      </c>
      <c r="AJ24" s="68">
        <v>1.0834999999999999</v>
      </c>
      <c r="AK24" s="68">
        <v>1.0739000000000001</v>
      </c>
      <c r="AL24" s="68">
        <v>1.1701999999999999</v>
      </c>
      <c r="AM24" s="68">
        <v>1.1269</v>
      </c>
      <c r="AN24" s="68">
        <v>1.0853999999999999</v>
      </c>
      <c r="AO24" s="68">
        <v>1.0802</v>
      </c>
      <c r="AP24" s="68">
        <v>1.0330999999999999</v>
      </c>
      <c r="AQ24" s="68">
        <v>0.98470000000000002</v>
      </c>
      <c r="AR24" s="68">
        <v>0.92600000000000005</v>
      </c>
      <c r="AS24" s="68">
        <v>0.94120000000000004</v>
      </c>
      <c r="AT24" s="68">
        <v>0.93140000000000001</v>
      </c>
    </row>
    <row r="25" spans="1:46" ht="15" customHeight="1" x14ac:dyDescent="0.25">
      <c r="A25" s="57" t="s">
        <v>420</v>
      </c>
      <c r="B25" s="1"/>
      <c r="C25" s="68"/>
      <c r="D25" s="68"/>
      <c r="E25" s="68"/>
      <c r="F25" s="68"/>
      <c r="G25" s="68"/>
      <c r="H25" s="68"/>
      <c r="I25" s="68"/>
      <c r="J25" s="68"/>
      <c r="K25" s="68"/>
      <c r="L25" s="68"/>
      <c r="M25" s="68"/>
      <c r="N25" s="68"/>
      <c r="O25" s="68"/>
      <c r="P25" s="68"/>
      <c r="Q25" s="68"/>
      <c r="R25" s="68"/>
      <c r="S25" s="68"/>
      <c r="T25" s="68" t="s">
        <v>61</v>
      </c>
      <c r="U25" s="68" t="s">
        <v>61</v>
      </c>
      <c r="V25" s="68" t="s">
        <v>61</v>
      </c>
      <c r="W25" s="68" t="s">
        <v>61</v>
      </c>
      <c r="X25" s="68">
        <v>1.7709999999999999</v>
      </c>
      <c r="Y25" s="68">
        <v>1.8209</v>
      </c>
      <c r="Z25" s="68">
        <v>1.5924</v>
      </c>
      <c r="AA25" s="68">
        <v>1.8640000000000001</v>
      </c>
      <c r="AB25" s="68">
        <v>1.7170000000000001</v>
      </c>
      <c r="AC25" s="68">
        <v>2.1488</v>
      </c>
      <c r="AD25" s="68">
        <v>2.1547000000000001</v>
      </c>
      <c r="AE25" s="68">
        <v>2.0693999999999999</v>
      </c>
      <c r="AF25" s="68">
        <v>2.4432</v>
      </c>
      <c r="AG25" s="68">
        <v>2.3551000000000002</v>
      </c>
      <c r="AH25" s="68">
        <v>2.9605000000000001</v>
      </c>
      <c r="AI25" s="68">
        <v>2.8319999999999999</v>
      </c>
      <c r="AJ25" s="68">
        <v>3.1764999999999999</v>
      </c>
      <c r="AK25" s="68">
        <v>3.7071999999999998</v>
      </c>
      <c r="AL25" s="68">
        <v>4.5464000000000002</v>
      </c>
      <c r="AM25" s="68">
        <v>6.0587999999999997</v>
      </c>
      <c r="AN25" s="68">
        <v>6.6843000000000004</v>
      </c>
      <c r="AO25" s="68">
        <v>9.1130999999999993</v>
      </c>
      <c r="AP25" s="68">
        <v>15.233499999999999</v>
      </c>
      <c r="AQ25" s="68">
        <v>19.9649</v>
      </c>
      <c r="AR25" s="68">
        <v>32.653100000000002</v>
      </c>
      <c r="AS25" s="68">
        <v>36.737200000000001</v>
      </c>
      <c r="AT25" s="68">
        <v>50.483800000000002</v>
      </c>
    </row>
    <row r="26" spans="1:46" ht="15" customHeight="1" x14ac:dyDescent="0.25">
      <c r="A26" s="57" t="s">
        <v>421</v>
      </c>
      <c r="B26" s="1"/>
      <c r="C26" s="68"/>
      <c r="D26" s="68"/>
      <c r="E26" s="68"/>
      <c r="F26" s="68"/>
      <c r="G26" s="68"/>
      <c r="H26" s="68"/>
      <c r="I26" s="68"/>
      <c r="J26" s="68"/>
      <c r="K26" s="68"/>
      <c r="L26" s="68"/>
      <c r="M26" s="68"/>
      <c r="N26" s="68"/>
      <c r="O26" s="68"/>
      <c r="P26" s="68"/>
      <c r="Q26" s="68"/>
      <c r="R26" s="68"/>
      <c r="S26" s="68"/>
      <c r="T26" s="68">
        <v>0.62170000000000003</v>
      </c>
      <c r="U26" s="68">
        <v>0.62409999999999999</v>
      </c>
      <c r="V26" s="68">
        <v>0.60850000000000004</v>
      </c>
      <c r="W26" s="68">
        <v>0.65049999999999997</v>
      </c>
      <c r="X26" s="68">
        <v>0.70479999999999998</v>
      </c>
      <c r="Y26" s="68">
        <v>0.70504999999999995</v>
      </c>
      <c r="Z26" s="68">
        <v>0.68530000000000002</v>
      </c>
      <c r="AA26" s="68">
        <v>0.67149999999999999</v>
      </c>
      <c r="AB26" s="68">
        <v>0.73334999999999995</v>
      </c>
      <c r="AC26" s="68">
        <v>0.95250000000000001</v>
      </c>
      <c r="AD26" s="68">
        <v>0.8881</v>
      </c>
      <c r="AE26" s="68">
        <v>0.86075000000000002</v>
      </c>
      <c r="AF26" s="68">
        <v>0.83530000000000004</v>
      </c>
      <c r="AG26" s="68">
        <v>0.81610000000000005</v>
      </c>
      <c r="AH26" s="68">
        <v>0.8337</v>
      </c>
      <c r="AI26" s="68">
        <v>0.77890000000000004</v>
      </c>
      <c r="AJ26" s="68">
        <v>0.73394999999999999</v>
      </c>
      <c r="AK26" s="68">
        <v>0.85618000000000005</v>
      </c>
      <c r="AL26" s="68">
        <v>0.88722999999999996</v>
      </c>
      <c r="AM26" s="68">
        <v>0.89453000000000005</v>
      </c>
      <c r="AN26" s="68">
        <v>0.8508</v>
      </c>
      <c r="AO26" s="68">
        <v>0.89903</v>
      </c>
      <c r="AP26" s="68">
        <v>0.84028000000000003</v>
      </c>
      <c r="AQ26" s="68">
        <v>0.88693</v>
      </c>
      <c r="AR26" s="68">
        <v>0.86904999999999999</v>
      </c>
      <c r="AS26" s="68">
        <v>0.82918000000000003</v>
      </c>
      <c r="AT26" s="68">
        <v>0.87260000000000004</v>
      </c>
    </row>
    <row r="27" spans="1:46" ht="15.75" customHeight="1" x14ac:dyDescent="0.25">
      <c r="A27" s="55" t="s">
        <v>422</v>
      </c>
      <c r="B27" s="69"/>
      <c r="C27" s="70"/>
      <c r="D27" s="70"/>
      <c r="E27" s="70"/>
      <c r="F27" s="70"/>
      <c r="G27" s="70"/>
      <c r="H27" s="70"/>
      <c r="I27" s="70"/>
      <c r="J27" s="70"/>
      <c r="K27" s="70"/>
      <c r="L27" s="70"/>
      <c r="M27" s="70"/>
      <c r="N27" s="70"/>
      <c r="O27" s="70"/>
      <c r="P27" s="70"/>
      <c r="Q27" s="70"/>
      <c r="R27" s="70"/>
      <c r="S27" s="70"/>
      <c r="T27" s="70">
        <v>1.0045999999999999</v>
      </c>
      <c r="U27" s="70">
        <v>0.93049999999999999</v>
      </c>
      <c r="V27" s="70">
        <v>0.88129999999999997</v>
      </c>
      <c r="W27" s="70">
        <v>1.0487</v>
      </c>
      <c r="X27" s="70">
        <v>1.2629999999999999</v>
      </c>
      <c r="Y27" s="70">
        <v>1.3621000000000001</v>
      </c>
      <c r="Z27" s="70">
        <v>1.1797</v>
      </c>
      <c r="AA27" s="70">
        <v>1.3169999999999999</v>
      </c>
      <c r="AB27" s="70">
        <v>1.4721</v>
      </c>
      <c r="AC27" s="70">
        <v>1.3916999999999999</v>
      </c>
      <c r="AD27" s="70">
        <v>1.4406000000000001</v>
      </c>
      <c r="AE27" s="70">
        <v>1.3362000000000001</v>
      </c>
      <c r="AF27" s="70">
        <v>1.2939000000000001</v>
      </c>
      <c r="AG27" s="70">
        <v>1.3193999999999999</v>
      </c>
      <c r="AH27" s="70">
        <v>1.3791</v>
      </c>
      <c r="AI27" s="70">
        <v>1.2141</v>
      </c>
      <c r="AJ27" s="70">
        <v>1.0887</v>
      </c>
      <c r="AK27" s="70">
        <v>1.0541</v>
      </c>
      <c r="AL27" s="70">
        <v>1.1993</v>
      </c>
      <c r="AM27" s="70">
        <v>1.145</v>
      </c>
      <c r="AN27" s="70">
        <v>1.1234</v>
      </c>
      <c r="AO27" s="70">
        <v>1.2271000000000001</v>
      </c>
      <c r="AP27" s="70">
        <v>1.1326000000000001</v>
      </c>
      <c r="AQ27" s="70">
        <v>1.0666</v>
      </c>
      <c r="AR27" s="70">
        <v>1.105</v>
      </c>
      <c r="AS27" s="70">
        <v>1.0388999999999999</v>
      </c>
      <c r="AT27" s="70">
        <v>1.175</v>
      </c>
    </row>
    <row r="28" spans="1:46" ht="15" customHeight="1" x14ac:dyDescent="0.25">
      <c r="A28" s="1"/>
      <c r="B28" s="1"/>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row>
    <row r="29" spans="1:46" ht="15.75" customHeight="1" x14ac:dyDescent="0.25">
      <c r="A29" s="1" t="s">
        <v>423</v>
      </c>
      <c r="B29" s="1"/>
      <c r="C29" s="68"/>
      <c r="D29" s="68"/>
      <c r="E29" s="68"/>
      <c r="F29" s="68"/>
      <c r="G29" s="68"/>
      <c r="H29" s="68"/>
      <c r="I29" s="68"/>
      <c r="J29" s="68"/>
      <c r="K29" s="68"/>
      <c r="L29" s="68"/>
      <c r="M29" s="68"/>
      <c r="N29" s="68"/>
      <c r="O29" s="68"/>
      <c r="P29" s="68"/>
      <c r="Q29" s="68"/>
      <c r="R29" s="68"/>
      <c r="S29" s="68"/>
      <c r="T29" s="1">
        <v>1999</v>
      </c>
      <c r="U29" s="1">
        <v>2000</v>
      </c>
      <c r="V29" s="1">
        <v>2001</v>
      </c>
      <c r="W29" s="1">
        <v>2002</v>
      </c>
      <c r="X29" s="1">
        <v>2003</v>
      </c>
      <c r="Y29" s="1">
        <v>2004</v>
      </c>
      <c r="Z29" s="1">
        <v>2005</v>
      </c>
      <c r="AA29" s="1">
        <v>2006</v>
      </c>
      <c r="AB29" s="1">
        <v>2007</v>
      </c>
      <c r="AC29" s="1">
        <v>2008</v>
      </c>
      <c r="AD29" s="1">
        <v>2009</v>
      </c>
      <c r="AE29" s="1">
        <v>2010</v>
      </c>
      <c r="AF29" s="1">
        <v>2011</v>
      </c>
      <c r="AG29" s="1">
        <v>2012</v>
      </c>
      <c r="AH29" s="1">
        <v>2013</v>
      </c>
      <c r="AI29" s="1">
        <v>2014</v>
      </c>
      <c r="AJ29" s="1">
        <v>2015</v>
      </c>
      <c r="AK29" s="1">
        <v>2016</v>
      </c>
      <c r="AL29" s="1">
        <v>2017</v>
      </c>
      <c r="AM29" s="1">
        <v>2018</v>
      </c>
      <c r="AN29" s="1">
        <v>2019</v>
      </c>
      <c r="AO29" s="1">
        <v>2020</v>
      </c>
      <c r="AP29" s="1">
        <v>2021</v>
      </c>
      <c r="AQ29" s="1">
        <v>2022</v>
      </c>
      <c r="AR29" s="1">
        <v>2023</v>
      </c>
      <c r="AS29" s="1"/>
      <c r="AT29" s="1"/>
    </row>
    <row r="30" spans="1:46" ht="15.75" customHeight="1" x14ac:dyDescent="0.25">
      <c r="A30" s="54" t="s">
        <v>59</v>
      </c>
      <c r="B30" s="66"/>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row>
    <row r="31" spans="1:46" ht="15" customHeight="1" x14ac:dyDescent="0.25">
      <c r="A31" s="54" t="s">
        <v>399</v>
      </c>
      <c r="B31" s="66"/>
      <c r="C31" s="67"/>
      <c r="D31" s="67"/>
      <c r="E31" s="67"/>
      <c r="F31" s="67"/>
      <c r="G31" s="67"/>
      <c r="H31" s="67"/>
      <c r="I31" s="67"/>
      <c r="J31" s="67"/>
      <c r="K31" s="67"/>
      <c r="L31" s="67"/>
      <c r="M31" s="67"/>
      <c r="N31" s="67"/>
      <c r="O31" s="67"/>
      <c r="P31" s="67"/>
      <c r="Q31" s="67"/>
      <c r="R31" s="67"/>
      <c r="S31" s="67"/>
      <c r="T31" s="67" t="s">
        <v>61</v>
      </c>
      <c r="U31" s="67" t="s">
        <v>61</v>
      </c>
      <c r="V31" s="67">
        <v>1.9481999999999999</v>
      </c>
      <c r="W31" s="67">
        <v>1.9492</v>
      </c>
      <c r="X31" s="67">
        <v>1.9490000000000001</v>
      </c>
      <c r="Y31" s="67">
        <v>1.9533</v>
      </c>
      <c r="Z31" s="67">
        <v>1.9558</v>
      </c>
      <c r="AA31" s="67">
        <v>1.9558</v>
      </c>
      <c r="AB31" s="67">
        <v>1.9558</v>
      </c>
      <c r="AC31" s="67">
        <v>1.9558</v>
      </c>
      <c r="AD31" s="67">
        <v>1.9558</v>
      </c>
      <c r="AE31" s="67">
        <v>1.9558</v>
      </c>
      <c r="AF31" s="67">
        <v>1.9558</v>
      </c>
      <c r="AG31" s="67">
        <v>1.9558</v>
      </c>
      <c r="AH31" s="67">
        <v>1.9558</v>
      </c>
      <c r="AI31" s="67">
        <v>1.9558</v>
      </c>
      <c r="AJ31" s="67">
        <v>1.9558</v>
      </c>
      <c r="AK31" s="67">
        <v>1.9558</v>
      </c>
      <c r="AL31" s="67">
        <v>1.9558</v>
      </c>
      <c r="AM31" s="67">
        <v>1.9558</v>
      </c>
      <c r="AN31" s="67">
        <v>1.9558</v>
      </c>
      <c r="AO31" s="67">
        <v>1.9558</v>
      </c>
      <c r="AP31" s="67">
        <v>1.9558</v>
      </c>
      <c r="AQ31" s="67">
        <v>1.9558</v>
      </c>
      <c r="AR31" s="67">
        <v>1.9558</v>
      </c>
      <c r="AS31" s="67">
        <v>1.9558</v>
      </c>
      <c r="AT31" s="67">
        <v>1.9558</v>
      </c>
    </row>
    <row r="32" spans="1:46" ht="15" customHeight="1" x14ac:dyDescent="0.25">
      <c r="A32" s="57" t="s">
        <v>400</v>
      </c>
      <c r="B32" s="1"/>
      <c r="C32" s="68"/>
      <c r="D32" s="68"/>
      <c r="E32" s="68"/>
      <c r="F32" s="68"/>
      <c r="G32" s="68"/>
      <c r="H32" s="68"/>
      <c r="I32" s="68"/>
      <c r="J32" s="68"/>
      <c r="K32" s="68"/>
      <c r="L32" s="68"/>
      <c r="M32" s="68"/>
      <c r="N32" s="68"/>
      <c r="O32" s="68"/>
      <c r="P32" s="68"/>
      <c r="Q32" s="68"/>
      <c r="R32" s="68"/>
      <c r="S32" s="68"/>
      <c r="T32" s="68" t="s">
        <v>61</v>
      </c>
      <c r="U32" s="68" t="s">
        <v>61</v>
      </c>
      <c r="V32" s="68">
        <v>7.4820000000000002</v>
      </c>
      <c r="W32" s="68">
        <v>7.4130000000000003</v>
      </c>
      <c r="X32" s="68">
        <v>7.5688000000000004</v>
      </c>
      <c r="Y32" s="68">
        <v>7.4966999999999997</v>
      </c>
      <c r="Z32" s="68">
        <v>7.4008000000000003</v>
      </c>
      <c r="AA32" s="68">
        <v>7.3247</v>
      </c>
      <c r="AB32" s="68">
        <v>7.3376000000000001</v>
      </c>
      <c r="AC32" s="68">
        <v>7.2239000000000004</v>
      </c>
      <c r="AD32" s="68">
        <v>7.34</v>
      </c>
      <c r="AE32" s="68">
        <v>7.2891000000000004</v>
      </c>
      <c r="AF32" s="68">
        <v>7.4390000000000001</v>
      </c>
      <c r="AG32" s="68">
        <v>7.5217000000000001</v>
      </c>
      <c r="AH32" s="68">
        <v>7.5785999999999998</v>
      </c>
      <c r="AI32" s="68">
        <v>7.6344000000000003</v>
      </c>
      <c r="AJ32" s="68">
        <v>7.6136999999999997</v>
      </c>
      <c r="AK32" s="68">
        <v>7.5332999999999997</v>
      </c>
      <c r="AL32" s="68" t="s">
        <v>424</v>
      </c>
      <c r="AM32" s="68">
        <v>7.4181999999999997</v>
      </c>
      <c r="AN32" s="68">
        <v>7.4180000000000001</v>
      </c>
      <c r="AO32" s="68">
        <v>7.5384000000000002</v>
      </c>
      <c r="AP32" s="68">
        <v>7.5284000000000004</v>
      </c>
      <c r="AQ32" s="68">
        <v>7.5349000000000004</v>
      </c>
      <c r="AR32" s="68" t="s">
        <v>401</v>
      </c>
      <c r="AS32" s="68" t="s">
        <v>401</v>
      </c>
      <c r="AT32" s="68" t="s">
        <v>401</v>
      </c>
    </row>
    <row r="33" spans="1:46" ht="15" customHeight="1" x14ac:dyDescent="0.25">
      <c r="A33" s="57" t="s">
        <v>402</v>
      </c>
      <c r="B33" s="1"/>
      <c r="C33" s="68"/>
      <c r="D33" s="68"/>
      <c r="E33" s="68"/>
      <c r="F33" s="68"/>
      <c r="G33" s="68"/>
      <c r="H33" s="68"/>
      <c r="I33" s="68"/>
      <c r="J33" s="68"/>
      <c r="K33" s="68"/>
      <c r="L33" s="68"/>
      <c r="M33" s="68"/>
      <c r="N33" s="68"/>
      <c r="O33" s="68"/>
      <c r="P33" s="68"/>
      <c r="Q33" s="68"/>
      <c r="R33" s="68"/>
      <c r="S33" s="68"/>
      <c r="T33" s="68">
        <v>36.884</v>
      </c>
      <c r="U33" s="68">
        <v>35.598999999999997</v>
      </c>
      <c r="V33" s="68">
        <v>34.067999999999998</v>
      </c>
      <c r="W33" s="68">
        <v>30.803999999999998</v>
      </c>
      <c r="X33" s="68">
        <v>31.846</v>
      </c>
      <c r="Y33" s="68">
        <v>31.890999999999998</v>
      </c>
      <c r="Z33" s="68">
        <v>29.782</v>
      </c>
      <c r="AA33" s="68">
        <v>28.341999999999999</v>
      </c>
      <c r="AB33" s="68">
        <v>27.765999999999998</v>
      </c>
      <c r="AC33" s="68">
        <v>24.946000000000002</v>
      </c>
      <c r="AD33" s="68">
        <v>26.434999999999999</v>
      </c>
      <c r="AE33" s="68">
        <v>25.283999999999999</v>
      </c>
      <c r="AF33" s="68">
        <v>24.59</v>
      </c>
      <c r="AG33" s="68">
        <v>25.149000000000001</v>
      </c>
      <c r="AH33" s="68">
        <v>25.98</v>
      </c>
      <c r="AI33" s="68">
        <v>27.536000000000001</v>
      </c>
      <c r="AJ33" s="68">
        <v>27.279</v>
      </c>
      <c r="AK33" s="68">
        <v>27.033999999999999</v>
      </c>
      <c r="AL33" s="68">
        <v>26.326000000000001</v>
      </c>
      <c r="AM33" s="68">
        <v>25.646999999999998</v>
      </c>
      <c r="AN33" s="68">
        <v>25.67</v>
      </c>
      <c r="AO33" s="68">
        <v>26.454999999999998</v>
      </c>
      <c r="AP33" s="68">
        <v>25.64</v>
      </c>
      <c r="AQ33" s="68">
        <v>24.565999999999999</v>
      </c>
      <c r="AR33" s="68">
        <v>24.004000000000001</v>
      </c>
      <c r="AS33" s="68">
        <v>25.17475</v>
      </c>
      <c r="AT33" s="68">
        <v>24.648333000000001</v>
      </c>
    </row>
    <row r="34" spans="1:46" ht="15" customHeight="1" x14ac:dyDescent="0.25">
      <c r="A34" s="57" t="s">
        <v>403</v>
      </c>
      <c r="B34" s="1"/>
      <c r="C34" s="68"/>
      <c r="D34" s="68"/>
      <c r="E34" s="68"/>
      <c r="F34" s="68"/>
      <c r="G34" s="68"/>
      <c r="H34" s="68"/>
      <c r="I34" s="68"/>
      <c r="J34" s="68"/>
      <c r="K34" s="68"/>
      <c r="L34" s="68"/>
      <c r="M34" s="68"/>
      <c r="N34" s="68"/>
      <c r="O34" s="68"/>
      <c r="P34" s="68"/>
      <c r="Q34" s="68"/>
      <c r="R34" s="68"/>
      <c r="S34" s="68"/>
      <c r="T34" s="68">
        <v>7.4355000000000002</v>
      </c>
      <c r="U34" s="68">
        <v>7.4538000000000002</v>
      </c>
      <c r="V34" s="68">
        <v>7.4520999999999997</v>
      </c>
      <c r="W34" s="68">
        <v>7.4305000000000003</v>
      </c>
      <c r="X34" s="68">
        <v>7.4306999999999999</v>
      </c>
      <c r="Y34" s="68">
        <v>7.4398999999999997</v>
      </c>
      <c r="Z34" s="68">
        <v>7.4518000000000004</v>
      </c>
      <c r="AA34" s="68">
        <v>7.4591000000000003</v>
      </c>
      <c r="AB34" s="68">
        <v>7.4505999999999997</v>
      </c>
      <c r="AC34" s="68">
        <v>7.4560000000000004</v>
      </c>
      <c r="AD34" s="68">
        <v>7.4462000000000002</v>
      </c>
      <c r="AE34" s="68">
        <v>7.4473000000000003</v>
      </c>
      <c r="AF34" s="68">
        <v>7.4505999999999997</v>
      </c>
      <c r="AG34" s="68">
        <v>7.4436999999999998</v>
      </c>
      <c r="AH34" s="68">
        <v>7.4579000000000004</v>
      </c>
      <c r="AI34" s="68">
        <v>7.4547999999999996</v>
      </c>
      <c r="AJ34" s="68">
        <v>7.4587000000000003</v>
      </c>
      <c r="AK34" s="68">
        <v>7.4451999999999998</v>
      </c>
      <c r="AL34" s="68">
        <v>7.4451999999999998</v>
      </c>
      <c r="AM34" s="68">
        <v>7.4531999999999998</v>
      </c>
      <c r="AN34" s="68">
        <v>7.4661</v>
      </c>
      <c r="AO34" s="68">
        <v>7.4542000000000002</v>
      </c>
      <c r="AP34" s="68">
        <v>7.4370000000000003</v>
      </c>
      <c r="AQ34" s="68">
        <v>7.4396000000000004</v>
      </c>
      <c r="AR34" s="68">
        <v>7.4508999999999999</v>
      </c>
      <c r="AS34" s="68">
        <v>7.457325</v>
      </c>
      <c r="AT34" s="68">
        <v>7.4648570000000003</v>
      </c>
    </row>
    <row r="35" spans="1:46" ht="15" customHeight="1" x14ac:dyDescent="0.25">
      <c r="A35" s="57" t="s">
        <v>404</v>
      </c>
      <c r="B35" s="1"/>
      <c r="C35" s="68"/>
      <c r="D35" s="68"/>
      <c r="E35" s="68"/>
      <c r="F35" s="68"/>
      <c r="G35" s="68"/>
      <c r="H35" s="68"/>
      <c r="I35" s="68"/>
      <c r="J35" s="68"/>
      <c r="K35" s="68"/>
      <c r="L35" s="68"/>
      <c r="M35" s="68"/>
      <c r="N35" s="68"/>
      <c r="O35" s="68"/>
      <c r="P35" s="68"/>
      <c r="Q35" s="68"/>
      <c r="R35" s="68"/>
      <c r="S35" s="68"/>
      <c r="T35" s="68" t="s">
        <v>425</v>
      </c>
      <c r="U35" s="68">
        <v>260.04000000000002</v>
      </c>
      <c r="V35" s="68">
        <v>256.58999999999997</v>
      </c>
      <c r="W35" s="68">
        <v>242.96</v>
      </c>
      <c r="X35" s="68">
        <v>253.62</v>
      </c>
      <c r="Y35" s="68">
        <v>251.66</v>
      </c>
      <c r="Z35" s="68">
        <v>248.05</v>
      </c>
      <c r="AA35" s="68">
        <v>264.26</v>
      </c>
      <c r="AB35" s="68">
        <v>251.35</v>
      </c>
      <c r="AC35" s="68">
        <v>251.51</v>
      </c>
      <c r="AD35" s="68">
        <v>280.33</v>
      </c>
      <c r="AE35" s="68">
        <v>275.48</v>
      </c>
      <c r="AF35" s="68">
        <v>279.37</v>
      </c>
      <c r="AG35" s="68">
        <v>289.25</v>
      </c>
      <c r="AH35" s="68">
        <v>296.87</v>
      </c>
      <c r="AI35" s="68">
        <v>308.70999999999998</v>
      </c>
      <c r="AJ35" s="68">
        <v>310</v>
      </c>
      <c r="AK35" s="68">
        <v>311.44</v>
      </c>
      <c r="AL35" s="68">
        <v>309.19</v>
      </c>
      <c r="AM35" s="68">
        <v>318.89</v>
      </c>
      <c r="AN35" s="68">
        <v>325.3</v>
      </c>
      <c r="AO35" s="68">
        <v>351.25</v>
      </c>
      <c r="AP35" s="68">
        <v>358.52</v>
      </c>
      <c r="AQ35" s="68">
        <v>391.29</v>
      </c>
      <c r="AR35" s="68">
        <v>381.85</v>
      </c>
      <c r="AS35" s="68">
        <v>399.64749999999998</v>
      </c>
      <c r="AT35" s="68">
        <v>394.39</v>
      </c>
    </row>
    <row r="36" spans="1:46" ht="15" customHeight="1" x14ac:dyDescent="0.25">
      <c r="A36" s="57" t="s">
        <v>405</v>
      </c>
      <c r="B36" s="1"/>
      <c r="C36" s="68"/>
      <c r="D36" s="68"/>
      <c r="E36" s="68"/>
      <c r="F36" s="68"/>
      <c r="G36" s="68"/>
      <c r="H36" s="68"/>
      <c r="I36" s="68"/>
      <c r="J36" s="68"/>
      <c r="K36" s="68"/>
      <c r="L36" s="68"/>
      <c r="M36" s="68"/>
      <c r="N36" s="68"/>
      <c r="O36" s="68"/>
      <c r="P36" s="68"/>
      <c r="Q36" s="68"/>
      <c r="R36" s="68"/>
      <c r="S36" s="68"/>
      <c r="T36" s="68">
        <v>4.2274000000000003</v>
      </c>
      <c r="U36" s="68">
        <v>4.0082000000000004</v>
      </c>
      <c r="V36" s="68">
        <v>3.6720999999999999</v>
      </c>
      <c r="W36" s="68">
        <v>3.8574000000000002</v>
      </c>
      <c r="X36" s="68">
        <v>4.3996000000000004</v>
      </c>
      <c r="Y36" s="68">
        <v>4.5267999999999997</v>
      </c>
      <c r="Z36" s="68">
        <v>4.0229999999999997</v>
      </c>
      <c r="AA36" s="68">
        <v>3.8959000000000001</v>
      </c>
      <c r="AB36" s="68">
        <v>3.7837000000000001</v>
      </c>
      <c r="AC36" s="68">
        <v>3.5121000000000002</v>
      </c>
      <c r="AD36" s="68">
        <v>4.3276000000000003</v>
      </c>
      <c r="AE36" s="68">
        <v>3.9946999999999999</v>
      </c>
      <c r="AF36" s="68">
        <v>4.1205999999999996</v>
      </c>
      <c r="AG36" s="68">
        <v>4.1847000000000003</v>
      </c>
      <c r="AH36" s="68">
        <v>4.1974999999999998</v>
      </c>
      <c r="AI36" s="68">
        <v>4.1843000000000004</v>
      </c>
      <c r="AJ36" s="68">
        <v>4.1840999999999999</v>
      </c>
      <c r="AK36" s="68">
        <v>4.3632</v>
      </c>
      <c r="AL36" s="68">
        <v>4.2569999999999997</v>
      </c>
      <c r="AM36" s="68">
        <v>4.2614999999999998</v>
      </c>
      <c r="AN36" s="68">
        <v>4.2976000000000001</v>
      </c>
      <c r="AO36" s="68">
        <v>4.4429999999999996</v>
      </c>
      <c r="AP36" s="68">
        <v>4.5651999999999999</v>
      </c>
      <c r="AQ36" s="68">
        <v>4.6860999999999997</v>
      </c>
      <c r="AR36" s="68">
        <v>4.5419999999999998</v>
      </c>
      <c r="AS36" s="68">
        <v>4.2937750000000001</v>
      </c>
      <c r="AT36" s="68">
        <v>4.2292750000000003</v>
      </c>
    </row>
    <row r="37" spans="1:46" ht="15" customHeight="1" x14ac:dyDescent="0.25">
      <c r="A37" s="57" t="s">
        <v>406</v>
      </c>
      <c r="B37" s="1"/>
      <c r="C37" s="68"/>
      <c r="D37" s="68"/>
      <c r="E37" s="68"/>
      <c r="F37" s="68"/>
      <c r="G37" s="68"/>
      <c r="H37" s="68"/>
      <c r="I37" s="68"/>
      <c r="J37" s="68"/>
      <c r="K37" s="68"/>
      <c r="L37" s="68"/>
      <c r="M37" s="68"/>
      <c r="N37" s="68"/>
      <c r="O37" s="68"/>
      <c r="P37" s="68"/>
      <c r="Q37" s="68"/>
      <c r="R37" s="68"/>
      <c r="S37" s="68"/>
      <c r="T37" s="68" t="s">
        <v>61</v>
      </c>
      <c r="U37" s="68" t="s">
        <v>61</v>
      </c>
      <c r="V37" s="68" t="s">
        <v>61</v>
      </c>
      <c r="W37" s="68" t="s">
        <v>61</v>
      </c>
      <c r="X37" s="68" t="s">
        <v>61</v>
      </c>
      <c r="Y37" s="68" t="s">
        <v>61</v>
      </c>
      <c r="Z37" s="68">
        <v>3.6208999999999998</v>
      </c>
      <c r="AA37" s="68">
        <v>3.5257999999999998</v>
      </c>
      <c r="AB37" s="68">
        <v>3.3353000000000002</v>
      </c>
      <c r="AC37" s="68">
        <v>3.6825999999999999</v>
      </c>
      <c r="AD37" s="68">
        <v>4.2398999999999996</v>
      </c>
      <c r="AE37" s="68">
        <v>4.2122000000000002</v>
      </c>
      <c r="AF37" s="68">
        <v>4.2390999999999996</v>
      </c>
      <c r="AG37" s="68">
        <v>4.4592999999999998</v>
      </c>
      <c r="AH37" s="68">
        <v>4.4189999999999996</v>
      </c>
      <c r="AI37" s="68">
        <v>4.4436999999999998</v>
      </c>
      <c r="AJ37" s="68">
        <v>4.4454000000000002</v>
      </c>
      <c r="AK37" s="68">
        <v>4.4904000000000002</v>
      </c>
      <c r="AL37" s="68">
        <v>4.5688000000000004</v>
      </c>
      <c r="AM37" s="68">
        <v>4.6539999999999999</v>
      </c>
      <c r="AN37" s="68">
        <v>4.7453000000000003</v>
      </c>
      <c r="AO37" s="68">
        <v>4.8383000000000003</v>
      </c>
      <c r="AP37" s="68">
        <v>4.9215</v>
      </c>
      <c r="AQ37" s="68">
        <v>4.9313000000000002</v>
      </c>
      <c r="AR37" s="68">
        <v>4.9466999999999999</v>
      </c>
      <c r="AS37" s="68">
        <v>4.9751000000000003</v>
      </c>
      <c r="AT37" s="68">
        <v>5.0580999999999996</v>
      </c>
    </row>
    <row r="38" spans="1:46" ht="15.75" customHeight="1" x14ac:dyDescent="0.25">
      <c r="A38" s="55" t="s">
        <v>407</v>
      </c>
      <c r="B38" s="69"/>
      <c r="C38" s="70"/>
      <c r="D38" s="70"/>
      <c r="E38" s="70"/>
      <c r="F38" s="70"/>
      <c r="G38" s="70"/>
      <c r="H38" s="70"/>
      <c r="I38" s="70"/>
      <c r="J38" s="70"/>
      <c r="K38" s="70">
        <v>7.6753799999999996</v>
      </c>
      <c r="L38" s="70">
        <v>7.4501999999999997</v>
      </c>
      <c r="M38" s="70">
        <v>8.5528999999999993</v>
      </c>
      <c r="N38" s="70">
        <v>9.3248599999999993</v>
      </c>
      <c r="O38" s="70">
        <v>9.14621</v>
      </c>
      <c r="P38" s="70">
        <v>8.6546500000000002</v>
      </c>
      <c r="Q38" s="70">
        <v>8.6475799999999996</v>
      </c>
      <c r="R38" s="70">
        <v>8.7235700000000005</v>
      </c>
      <c r="S38" s="70">
        <v>9.4880300000000002</v>
      </c>
      <c r="T38" s="70">
        <v>8.8074999999999992</v>
      </c>
      <c r="U38" s="70">
        <v>8.4451999999999998</v>
      </c>
      <c r="V38" s="70">
        <v>9.2551000000000005</v>
      </c>
      <c r="W38" s="70">
        <v>9.1610999999999994</v>
      </c>
      <c r="X38" s="70">
        <v>9.1242000000000001</v>
      </c>
      <c r="Y38" s="70">
        <v>9.1242999999999999</v>
      </c>
      <c r="Z38" s="70">
        <v>9.2821999999999996</v>
      </c>
      <c r="AA38" s="70">
        <v>9.2544000000000004</v>
      </c>
      <c r="AB38" s="70">
        <v>9.2500999999999998</v>
      </c>
      <c r="AC38" s="70">
        <v>9.6151999999999997</v>
      </c>
      <c r="AD38" s="70">
        <v>10.6191</v>
      </c>
      <c r="AE38" s="70">
        <v>9.5373000000000001</v>
      </c>
      <c r="AF38" s="70">
        <v>9.0297999999999998</v>
      </c>
      <c r="AG38" s="70">
        <v>8.7041000000000004</v>
      </c>
      <c r="AH38" s="70">
        <v>8.6515000000000004</v>
      </c>
      <c r="AI38" s="70">
        <v>9.0984999999999996</v>
      </c>
      <c r="AJ38" s="70">
        <v>9.3535000000000004</v>
      </c>
      <c r="AK38" s="70">
        <v>9.4688999999999997</v>
      </c>
      <c r="AL38" s="70">
        <v>9.6350999999999996</v>
      </c>
      <c r="AM38" s="70">
        <v>10.2583</v>
      </c>
      <c r="AN38" s="70">
        <v>10.5891</v>
      </c>
      <c r="AO38" s="70">
        <v>10.4848</v>
      </c>
      <c r="AP38" s="70">
        <v>10.1465</v>
      </c>
      <c r="AQ38" s="70">
        <v>10.6296</v>
      </c>
      <c r="AR38" s="70">
        <v>11.4788</v>
      </c>
      <c r="AS38" s="70">
        <v>11.349425</v>
      </c>
      <c r="AT38" s="70">
        <v>10.968375</v>
      </c>
    </row>
    <row r="39" spans="1:46" ht="15" customHeight="1" x14ac:dyDescent="0.25">
      <c r="A39" s="1"/>
      <c r="B39" s="1"/>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row>
    <row r="40" spans="1:46" ht="15.75" customHeight="1" x14ac:dyDescent="0.25">
      <c r="A40" s="1" t="s">
        <v>408</v>
      </c>
      <c r="B40" s="1"/>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row>
    <row r="41" spans="1:46" ht="15" customHeight="1" x14ac:dyDescent="0.25">
      <c r="A41" s="54" t="s">
        <v>409</v>
      </c>
      <c r="B41" s="66"/>
      <c r="C41" s="67"/>
      <c r="D41" s="67"/>
      <c r="E41" s="67"/>
      <c r="F41" s="67"/>
      <c r="G41" s="67"/>
      <c r="H41" s="67"/>
      <c r="I41" s="67"/>
      <c r="J41" s="67"/>
      <c r="K41" s="67"/>
      <c r="L41" s="67"/>
      <c r="M41" s="67"/>
      <c r="N41" s="67"/>
      <c r="O41" s="67"/>
      <c r="P41" s="67"/>
      <c r="Q41" s="67"/>
      <c r="R41" s="67"/>
      <c r="S41" s="67"/>
      <c r="T41" s="67">
        <v>1.6523000000000001</v>
      </c>
      <c r="U41" s="67">
        <v>1.5889</v>
      </c>
      <c r="V41" s="67">
        <v>1.7319</v>
      </c>
      <c r="W41" s="67">
        <v>1.7376</v>
      </c>
      <c r="X41" s="67">
        <v>1.7379</v>
      </c>
      <c r="Y41" s="67">
        <v>1.6904999999999999</v>
      </c>
      <c r="Z41" s="67">
        <v>1.6319999999999999</v>
      </c>
      <c r="AA41" s="67">
        <v>1.6668000000000001</v>
      </c>
      <c r="AB41" s="67">
        <v>1.6348</v>
      </c>
      <c r="AC41" s="67">
        <v>1.7416</v>
      </c>
      <c r="AD41" s="67">
        <v>1.7726999999999999</v>
      </c>
      <c r="AE41" s="67">
        <v>1.4422999999999999</v>
      </c>
      <c r="AF41" s="67">
        <v>1.3484</v>
      </c>
      <c r="AG41" s="67">
        <v>1.2406999999999999</v>
      </c>
      <c r="AH41" s="67">
        <v>1.3776999999999999</v>
      </c>
      <c r="AI41" s="67">
        <v>1.4719</v>
      </c>
      <c r="AJ41" s="67">
        <v>1.4777</v>
      </c>
      <c r="AK41" s="67">
        <v>1.4883</v>
      </c>
      <c r="AL41" s="67">
        <v>1.4732000000000001</v>
      </c>
      <c r="AM41" s="67">
        <v>1.5797000000000001</v>
      </c>
      <c r="AN41" s="67">
        <v>1.6109</v>
      </c>
      <c r="AO41" s="67">
        <v>1.6549</v>
      </c>
      <c r="AP41" s="67">
        <v>1.5749</v>
      </c>
      <c r="AQ41" s="67">
        <v>1.5166999999999999</v>
      </c>
      <c r="AR41" s="67">
        <v>1.6288</v>
      </c>
      <c r="AS41" s="67">
        <v>1.6396999999999999</v>
      </c>
      <c r="AT41" s="67">
        <v>1.7518</v>
      </c>
    </row>
    <row r="42" spans="1:46" ht="15" customHeight="1" x14ac:dyDescent="0.25">
      <c r="A42" s="57" t="s">
        <v>410</v>
      </c>
      <c r="B42" s="1"/>
      <c r="C42" s="68"/>
      <c r="D42" s="68"/>
      <c r="E42" s="68"/>
      <c r="F42" s="68"/>
      <c r="G42" s="68"/>
      <c r="H42" s="68"/>
      <c r="I42" s="68"/>
      <c r="J42" s="68"/>
      <c r="K42" s="68"/>
      <c r="L42" s="68"/>
      <c r="M42" s="68"/>
      <c r="N42" s="68"/>
      <c r="O42" s="68"/>
      <c r="P42" s="68"/>
      <c r="Q42" s="68"/>
      <c r="R42" s="68"/>
      <c r="S42" s="68"/>
      <c r="T42" s="68"/>
      <c r="U42" s="68"/>
      <c r="V42" s="68">
        <v>2.1069</v>
      </c>
      <c r="W42" s="68">
        <v>2.7896000000000001</v>
      </c>
      <c r="X42" s="68">
        <v>3.4701</v>
      </c>
      <c r="Y42" s="68">
        <v>3.6362000000000001</v>
      </c>
      <c r="Z42" s="68">
        <v>3.036</v>
      </c>
      <c r="AA42" s="68">
        <v>2.7332999999999998</v>
      </c>
      <c r="AB42" s="68">
        <v>2.6633</v>
      </c>
      <c r="AC42" s="68">
        <v>2.6737000000000002</v>
      </c>
      <c r="AD42" s="68">
        <v>2.7673999999999999</v>
      </c>
      <c r="AE42" s="68">
        <v>2.3313999999999999</v>
      </c>
      <c r="AF42" s="68">
        <v>2.3264999999999998</v>
      </c>
      <c r="AG42" s="68">
        <v>2.5084</v>
      </c>
      <c r="AH42" s="68">
        <v>2.8687</v>
      </c>
      <c r="AI42" s="68">
        <v>3.1211000000000002</v>
      </c>
      <c r="AJ42" s="68">
        <v>3.7004000000000001</v>
      </c>
      <c r="AK42" s="68">
        <v>3.8561000000000001</v>
      </c>
      <c r="AL42" s="68">
        <v>3.6053999999999999</v>
      </c>
      <c r="AM42" s="68">
        <v>4.3085000000000004</v>
      </c>
      <c r="AN42" s="68">
        <v>4.4134000000000002</v>
      </c>
      <c r="AO42" s="68">
        <v>5.8943000000000003</v>
      </c>
      <c r="AP42" s="68">
        <v>6.3779000000000003</v>
      </c>
      <c r="AQ42" s="68">
        <v>5.4398999999999997</v>
      </c>
      <c r="AR42" s="68">
        <v>5.4009999999999998</v>
      </c>
      <c r="AS42" s="68">
        <v>5.8282999999999996</v>
      </c>
      <c r="AT42" s="68">
        <v>6.3071999999999999</v>
      </c>
    </row>
    <row r="43" spans="1:46" ht="15" customHeight="1" x14ac:dyDescent="0.25">
      <c r="A43" s="57" t="s">
        <v>411</v>
      </c>
      <c r="B43" s="1"/>
      <c r="C43" s="68"/>
      <c r="D43" s="68"/>
      <c r="E43" s="68"/>
      <c r="F43" s="68"/>
      <c r="G43" s="68"/>
      <c r="H43" s="68"/>
      <c r="I43" s="68"/>
      <c r="J43" s="68"/>
      <c r="K43" s="68"/>
      <c r="L43" s="68"/>
      <c r="M43" s="68"/>
      <c r="N43" s="68"/>
      <c r="O43" s="68"/>
      <c r="P43" s="68"/>
      <c r="Q43" s="68"/>
      <c r="R43" s="68"/>
      <c r="S43" s="68"/>
      <c r="T43" s="68">
        <v>1.5840000000000001</v>
      </c>
      <c r="U43" s="68">
        <v>1.3706</v>
      </c>
      <c r="V43" s="68">
        <v>1.3864000000000001</v>
      </c>
      <c r="W43" s="68">
        <v>1.4838</v>
      </c>
      <c r="X43" s="68">
        <v>1.5817000000000001</v>
      </c>
      <c r="Y43" s="68">
        <v>1.6167</v>
      </c>
      <c r="Z43" s="68">
        <v>1.5086999999999999</v>
      </c>
      <c r="AA43" s="68">
        <v>1.4237</v>
      </c>
      <c r="AB43" s="68">
        <v>1.4678</v>
      </c>
      <c r="AC43" s="68">
        <v>1.5593999999999999</v>
      </c>
      <c r="AD43" s="68">
        <v>1.585</v>
      </c>
      <c r="AE43" s="68">
        <v>1.3651</v>
      </c>
      <c r="AF43" s="68">
        <v>1.3761000000000001</v>
      </c>
      <c r="AG43" s="68">
        <v>1.2842</v>
      </c>
      <c r="AH43" s="68">
        <v>1.3684000000000001</v>
      </c>
      <c r="AI43" s="68">
        <v>1.4661</v>
      </c>
      <c r="AJ43" s="68">
        <v>1.4186000000000001</v>
      </c>
      <c r="AK43" s="68">
        <v>1.4659</v>
      </c>
      <c r="AL43" s="68">
        <v>1.4646999999999999</v>
      </c>
      <c r="AM43" s="68">
        <v>1.5294000000000001</v>
      </c>
      <c r="AN43" s="68">
        <v>1.4855</v>
      </c>
      <c r="AO43" s="68">
        <v>1.53</v>
      </c>
      <c r="AP43" s="68">
        <v>1.4825999999999999</v>
      </c>
      <c r="AQ43" s="68">
        <v>1.3694999999999999</v>
      </c>
      <c r="AR43" s="68">
        <v>1.4595</v>
      </c>
      <c r="AS43" s="68">
        <v>1.4821</v>
      </c>
      <c r="AT43" s="68">
        <v>1.5787</v>
      </c>
    </row>
    <row r="44" spans="1:46" ht="15" customHeight="1" x14ac:dyDescent="0.25">
      <c r="A44" s="57" t="s">
        <v>426</v>
      </c>
      <c r="B44" s="1"/>
      <c r="C44" s="68"/>
      <c r="D44" s="68"/>
      <c r="E44" s="68"/>
      <c r="F44" s="68"/>
      <c r="G44" s="68"/>
      <c r="H44" s="68"/>
      <c r="I44" s="68"/>
      <c r="J44" s="68"/>
      <c r="K44" s="68"/>
      <c r="L44" s="68"/>
      <c r="M44" s="68"/>
      <c r="N44" s="68"/>
      <c r="O44" s="68"/>
      <c r="P44" s="68"/>
      <c r="Q44" s="68"/>
      <c r="R44" s="68"/>
      <c r="S44" s="68"/>
      <c r="T44" s="68">
        <v>77.180000000000007</v>
      </c>
      <c r="U44" s="68">
        <v>72.58</v>
      </c>
      <c r="V44" s="68">
        <v>87.42</v>
      </c>
      <c r="W44" s="68">
        <v>86.18</v>
      </c>
      <c r="X44" s="68">
        <v>86.67</v>
      </c>
      <c r="Y44" s="68">
        <v>87.15</v>
      </c>
      <c r="Z44" s="68">
        <v>78.209999999999994</v>
      </c>
      <c r="AA44" s="68">
        <v>87.92</v>
      </c>
      <c r="AB44" s="68">
        <v>87.69</v>
      </c>
      <c r="AC44" s="68">
        <v>127.48</v>
      </c>
      <c r="AD44" s="68">
        <v>172.73</v>
      </c>
      <c r="AE44" s="68">
        <v>161.94999999999999</v>
      </c>
      <c r="AF44" s="68">
        <v>161.49</v>
      </c>
      <c r="AG44" s="68">
        <v>160.93</v>
      </c>
      <c r="AH44" s="68">
        <v>162.19999999999999</v>
      </c>
      <c r="AI44" s="68">
        <v>154.85</v>
      </c>
      <c r="AJ44" s="68">
        <v>144.38999999999999</v>
      </c>
      <c r="AK44" s="68">
        <v>131.01</v>
      </c>
      <c r="AL44" s="68">
        <v>120.54</v>
      </c>
      <c r="AM44" s="68">
        <v>127.89</v>
      </c>
      <c r="AN44" s="68">
        <v>137.28</v>
      </c>
      <c r="AO44" s="68">
        <v>154.59</v>
      </c>
      <c r="AP44" s="68">
        <v>150.15</v>
      </c>
      <c r="AQ44" s="68">
        <v>142.24</v>
      </c>
      <c r="AR44" s="68">
        <v>149.13</v>
      </c>
      <c r="AS44" s="68">
        <v>149.31</v>
      </c>
      <c r="AT44" s="68">
        <v>144.66</v>
      </c>
    </row>
    <row r="45" spans="1:46" ht="15" customHeight="1" x14ac:dyDescent="0.25">
      <c r="A45" s="57" t="s">
        <v>413</v>
      </c>
      <c r="B45" s="1"/>
      <c r="C45" s="68"/>
      <c r="D45" s="68"/>
      <c r="E45" s="68"/>
      <c r="F45" s="68"/>
      <c r="G45" s="68"/>
      <c r="H45" s="68"/>
      <c r="I45" s="68"/>
      <c r="J45" s="68"/>
      <c r="K45" s="68"/>
      <c r="L45" s="68"/>
      <c r="M45" s="68"/>
      <c r="N45" s="68"/>
      <c r="O45" s="68"/>
      <c r="P45" s="68"/>
      <c r="Q45" s="68"/>
      <c r="R45" s="68"/>
      <c r="S45" s="68"/>
      <c r="T45" s="68">
        <v>121.32</v>
      </c>
      <c r="U45" s="68">
        <v>99.47</v>
      </c>
      <c r="V45" s="68">
        <v>108.68</v>
      </c>
      <c r="W45" s="68">
        <v>118.06</v>
      </c>
      <c r="X45" s="68">
        <v>130.97</v>
      </c>
      <c r="Y45" s="68">
        <v>134.44</v>
      </c>
      <c r="Z45" s="68">
        <v>136.85</v>
      </c>
      <c r="AA45" s="68">
        <v>146.02000000000001</v>
      </c>
      <c r="AB45" s="68">
        <v>161.25</v>
      </c>
      <c r="AC45" s="68">
        <v>152.44999999999999</v>
      </c>
      <c r="AD45" s="68">
        <v>130.34</v>
      </c>
      <c r="AE45" s="68">
        <v>116.24</v>
      </c>
      <c r="AF45" s="68">
        <v>110.96</v>
      </c>
      <c r="AG45" s="68">
        <v>102.49</v>
      </c>
      <c r="AH45" s="68">
        <v>129.66</v>
      </c>
      <c r="AI45" s="68">
        <v>140.31</v>
      </c>
      <c r="AJ45" s="68">
        <v>134.31</v>
      </c>
      <c r="AK45" s="68">
        <v>120.2</v>
      </c>
      <c r="AL45" s="68">
        <v>126.71</v>
      </c>
      <c r="AM45" s="68">
        <v>130.4</v>
      </c>
      <c r="AN45" s="68">
        <v>122.01</v>
      </c>
      <c r="AO45" s="68">
        <v>121.85</v>
      </c>
      <c r="AP45" s="68">
        <v>129.88</v>
      </c>
      <c r="AQ45" s="68">
        <v>138.03</v>
      </c>
      <c r="AR45" s="68">
        <v>151.99</v>
      </c>
      <c r="AS45" s="68">
        <v>163.85</v>
      </c>
      <c r="AT45" s="68">
        <v>169.04</v>
      </c>
    </row>
    <row r="46" spans="1:46" ht="15" customHeight="1" x14ac:dyDescent="0.25">
      <c r="A46" s="57" t="s">
        <v>414</v>
      </c>
      <c r="B46" s="1"/>
      <c r="C46" s="68"/>
      <c r="D46" s="68"/>
      <c r="E46" s="68"/>
      <c r="F46" s="68"/>
      <c r="G46" s="68"/>
      <c r="H46" s="68"/>
      <c r="I46" s="68"/>
      <c r="J46" s="68"/>
      <c r="K46" s="68"/>
      <c r="L46" s="68"/>
      <c r="M46" s="68"/>
      <c r="N46" s="68"/>
      <c r="O46" s="68"/>
      <c r="P46" s="68"/>
      <c r="Q46" s="68"/>
      <c r="R46" s="68"/>
      <c r="S46" s="68"/>
      <c r="T46" s="68">
        <v>8.3103999999999996</v>
      </c>
      <c r="U46" s="68">
        <v>8.1128999999999998</v>
      </c>
      <c r="V46" s="68">
        <v>8.0484000000000009</v>
      </c>
      <c r="W46" s="68">
        <v>7.5086000000000004</v>
      </c>
      <c r="X46" s="68">
        <v>8.0032999999999994</v>
      </c>
      <c r="Y46" s="68">
        <v>8.3696999999999999</v>
      </c>
      <c r="Z46" s="68">
        <v>8.0091999999999999</v>
      </c>
      <c r="AA46" s="68">
        <v>8.0472000000000001</v>
      </c>
      <c r="AB46" s="68">
        <v>8.0165000000000006</v>
      </c>
      <c r="AC46" s="68">
        <v>8.2236999999999991</v>
      </c>
      <c r="AD46" s="68">
        <v>8.7278000000000002</v>
      </c>
      <c r="AE46" s="68">
        <v>8.0043000000000006</v>
      </c>
      <c r="AF46" s="68">
        <v>7.7934000000000001</v>
      </c>
      <c r="AG46" s="68">
        <v>7.4751000000000003</v>
      </c>
      <c r="AH46" s="68">
        <v>7.8067000000000002</v>
      </c>
      <c r="AI46" s="68">
        <v>8.3544</v>
      </c>
      <c r="AJ46" s="68">
        <v>8.9496000000000002</v>
      </c>
      <c r="AK46" s="68">
        <v>9.2905999999999995</v>
      </c>
      <c r="AL46" s="68">
        <v>9.327</v>
      </c>
      <c r="AM46" s="68">
        <v>9.5975000000000001</v>
      </c>
      <c r="AN46" s="68">
        <v>9.8511000000000006</v>
      </c>
      <c r="AO46" s="68">
        <v>10.722799999999999</v>
      </c>
      <c r="AP46" s="68">
        <v>10.1633</v>
      </c>
      <c r="AQ46" s="68">
        <v>10.102600000000001</v>
      </c>
      <c r="AR46" s="68">
        <v>11.424799999999999</v>
      </c>
      <c r="AS46" s="68">
        <v>11.629</v>
      </c>
      <c r="AT46" s="68">
        <v>11.7173</v>
      </c>
    </row>
    <row r="47" spans="1:46" ht="15" customHeight="1" x14ac:dyDescent="0.25">
      <c r="A47" s="57" t="s">
        <v>415</v>
      </c>
      <c r="B47" s="1"/>
      <c r="C47" s="68"/>
      <c r="D47" s="68"/>
      <c r="E47" s="68"/>
      <c r="F47" s="68"/>
      <c r="G47" s="68"/>
      <c r="H47" s="68"/>
      <c r="I47" s="68"/>
      <c r="J47" s="68"/>
      <c r="K47" s="68"/>
      <c r="L47" s="68"/>
      <c r="M47" s="68"/>
      <c r="N47" s="68"/>
      <c r="O47" s="68"/>
      <c r="P47" s="68"/>
      <c r="Q47" s="68"/>
      <c r="R47" s="68"/>
      <c r="S47" s="68"/>
      <c r="T47" s="68">
        <v>26.518699999999999</v>
      </c>
      <c r="U47" s="68">
        <v>26.0182</v>
      </c>
      <c r="V47" s="68">
        <v>26.151</v>
      </c>
      <c r="W47" s="68">
        <v>29.7028</v>
      </c>
      <c r="X47" s="68">
        <v>34.669899999999998</v>
      </c>
      <c r="Y47" s="68">
        <v>35.819200000000002</v>
      </c>
      <c r="Z47" s="68">
        <v>35.188400000000001</v>
      </c>
      <c r="AA47" s="68">
        <v>34.111699999999999</v>
      </c>
      <c r="AB47" s="68">
        <v>35.018300000000004</v>
      </c>
      <c r="AC47" s="68">
        <v>36.420699999999997</v>
      </c>
      <c r="AD47" s="68">
        <v>44.137599999999999</v>
      </c>
      <c r="AE47" s="68">
        <v>40.262900000000002</v>
      </c>
      <c r="AF47" s="68">
        <v>40.884599999999999</v>
      </c>
      <c r="AG47" s="68">
        <v>39.926200000000001</v>
      </c>
      <c r="AH47" s="68">
        <v>42.337000000000003</v>
      </c>
      <c r="AI47" s="68">
        <v>50.951799999999999</v>
      </c>
      <c r="AJ47" s="68">
        <v>68.072000000000003</v>
      </c>
      <c r="AK47" s="68">
        <v>74.144599999999997</v>
      </c>
      <c r="AL47" s="68">
        <v>65.938299999999998</v>
      </c>
      <c r="AM47" s="68">
        <v>74.041600000000003</v>
      </c>
      <c r="AN47" s="68">
        <v>72.455299999999994</v>
      </c>
      <c r="AO47" s="68">
        <v>82.724800000000002</v>
      </c>
      <c r="AP47" s="68">
        <v>87.152699999999996</v>
      </c>
      <c r="AQ47" s="68">
        <v>74.125100000000003</v>
      </c>
      <c r="AR47" s="68" t="s">
        <v>427</v>
      </c>
      <c r="AS47" s="68">
        <v>100.2801</v>
      </c>
      <c r="AT47" s="68">
        <v>94.052199999999999</v>
      </c>
    </row>
    <row r="48" spans="1:46" ht="15" customHeight="1" x14ac:dyDescent="0.25">
      <c r="A48" s="57" t="s">
        <v>417</v>
      </c>
      <c r="B48" s="1"/>
      <c r="C48" s="68"/>
      <c r="D48" s="68"/>
      <c r="E48" s="68"/>
      <c r="F48" s="68"/>
      <c r="G48" s="68"/>
      <c r="H48" s="68"/>
      <c r="I48" s="68"/>
      <c r="J48" s="68"/>
      <c r="K48" s="68"/>
      <c r="L48" s="68"/>
      <c r="M48" s="68"/>
      <c r="N48" s="68"/>
      <c r="O48" s="68"/>
      <c r="P48" s="68"/>
      <c r="Q48" s="68"/>
      <c r="R48" s="68"/>
      <c r="S48" s="68"/>
      <c r="T48" s="68"/>
      <c r="U48" s="68"/>
      <c r="V48" s="68"/>
      <c r="W48" s="68">
        <v>1.6912</v>
      </c>
      <c r="X48" s="68">
        <v>1.9702999999999999</v>
      </c>
      <c r="Y48" s="68">
        <v>2.1015999999999999</v>
      </c>
      <c r="Z48" s="68">
        <v>2.0701999999999998</v>
      </c>
      <c r="AA48" s="68">
        <v>1.9941</v>
      </c>
      <c r="AB48" s="68">
        <v>2.0636000000000001</v>
      </c>
      <c r="AC48" s="68">
        <v>2.0762</v>
      </c>
      <c r="AD48" s="68">
        <v>2.0240999999999998</v>
      </c>
      <c r="AE48" s="68">
        <v>1.8055000000000001</v>
      </c>
      <c r="AF48" s="68">
        <v>1.7488999999999999</v>
      </c>
      <c r="AG48" s="68">
        <v>1.6054999999999999</v>
      </c>
      <c r="AH48" s="68">
        <v>1.6618999999999999</v>
      </c>
      <c r="AI48" s="68">
        <v>1.6822999999999999</v>
      </c>
      <c r="AJ48" s="68">
        <v>1.5255000000000001</v>
      </c>
      <c r="AK48" s="68">
        <v>1.5275000000000001</v>
      </c>
      <c r="AL48" s="68">
        <v>1.5588</v>
      </c>
      <c r="AM48" s="68">
        <v>1.5926</v>
      </c>
      <c r="AN48" s="68">
        <v>1.5273000000000001</v>
      </c>
      <c r="AO48" s="68">
        <v>1.5742</v>
      </c>
      <c r="AP48" s="68">
        <v>1.5891</v>
      </c>
      <c r="AQ48" s="68">
        <v>1.4512</v>
      </c>
      <c r="AR48" s="68">
        <v>1.4522999999999999</v>
      </c>
      <c r="AS48" s="68">
        <v>1.4458</v>
      </c>
      <c r="AT48" s="68">
        <v>1.4756</v>
      </c>
    </row>
    <row r="49" spans="1:46" ht="15" customHeight="1" x14ac:dyDescent="0.25">
      <c r="A49" s="57" t="s">
        <v>418</v>
      </c>
      <c r="B49" s="1"/>
      <c r="C49" s="68"/>
      <c r="D49" s="68"/>
      <c r="E49" s="68"/>
      <c r="F49" s="68"/>
      <c r="G49" s="68"/>
      <c r="H49" s="68"/>
      <c r="I49" s="68"/>
      <c r="J49" s="68"/>
      <c r="K49" s="68"/>
      <c r="L49" s="68"/>
      <c r="M49" s="68"/>
      <c r="N49" s="68"/>
      <c r="O49" s="68"/>
      <c r="P49" s="68"/>
      <c r="Q49" s="68"/>
      <c r="R49" s="68"/>
      <c r="S49" s="68"/>
      <c r="T49" s="68">
        <v>1267.26</v>
      </c>
      <c r="U49" s="68">
        <v>1043.5</v>
      </c>
      <c r="V49" s="68">
        <v>1154.83</v>
      </c>
      <c r="W49" s="68">
        <v>1175.5</v>
      </c>
      <c r="X49" s="68">
        <v>1346.9</v>
      </c>
      <c r="Y49" s="68">
        <v>1422.62</v>
      </c>
      <c r="Z49" s="68">
        <v>1273.6099999999999</v>
      </c>
      <c r="AA49" s="68">
        <v>1198.58</v>
      </c>
      <c r="AB49" s="68">
        <v>1272.99</v>
      </c>
      <c r="AC49" s="68">
        <v>1606.09</v>
      </c>
      <c r="AD49" s="68">
        <v>1772.9</v>
      </c>
      <c r="AE49" s="68">
        <v>1531.82</v>
      </c>
      <c r="AF49" s="68">
        <v>1541.23</v>
      </c>
      <c r="AG49" s="68">
        <v>1447.69</v>
      </c>
      <c r="AH49" s="68">
        <v>1453.91</v>
      </c>
      <c r="AI49" s="68">
        <v>1398.14</v>
      </c>
      <c r="AJ49" s="68">
        <v>1256.54</v>
      </c>
      <c r="AK49" s="68">
        <v>1284.18</v>
      </c>
      <c r="AL49" s="68">
        <v>1276.74</v>
      </c>
      <c r="AM49" s="68">
        <v>1299.07</v>
      </c>
      <c r="AN49" s="68">
        <v>1305.32</v>
      </c>
      <c r="AO49" s="68">
        <v>1345.58</v>
      </c>
      <c r="AP49" s="68">
        <v>1354.06</v>
      </c>
      <c r="AQ49" s="68">
        <v>1358.07</v>
      </c>
      <c r="AR49" s="68">
        <v>1412.88</v>
      </c>
      <c r="AS49" s="68">
        <v>1475.4</v>
      </c>
      <c r="AT49" s="68">
        <v>1605.45</v>
      </c>
    </row>
    <row r="50" spans="1:46" ht="15" customHeight="1" x14ac:dyDescent="0.25">
      <c r="A50" s="57" t="s">
        <v>419</v>
      </c>
      <c r="B50" s="1"/>
      <c r="C50" s="68"/>
      <c r="D50" s="68"/>
      <c r="E50" s="68"/>
      <c r="F50" s="68"/>
      <c r="G50" s="68"/>
      <c r="H50" s="68"/>
      <c r="I50" s="68"/>
      <c r="J50" s="68"/>
      <c r="K50" s="68"/>
      <c r="L50" s="68"/>
      <c r="M50" s="68"/>
      <c r="N50" s="68"/>
      <c r="O50" s="68"/>
      <c r="P50" s="68"/>
      <c r="Q50" s="68"/>
      <c r="R50" s="68"/>
      <c r="S50" s="68"/>
      <c r="T50" s="68">
        <v>1.6003000000000001</v>
      </c>
      <c r="U50" s="68">
        <v>1.5579000000000001</v>
      </c>
      <c r="V50" s="68">
        <v>1.5105</v>
      </c>
      <c r="W50" s="68">
        <v>1.4670000000000001</v>
      </c>
      <c r="X50" s="68">
        <v>1.5212000000000001</v>
      </c>
      <c r="Y50" s="68">
        <v>1.5438000000000001</v>
      </c>
      <c r="Z50" s="68">
        <v>1.5483</v>
      </c>
      <c r="AA50" s="68">
        <v>1.5729</v>
      </c>
      <c r="AB50" s="68">
        <v>1.6427</v>
      </c>
      <c r="AC50" s="68">
        <v>1.5873999999999999</v>
      </c>
      <c r="AD50" s="68">
        <v>1.51</v>
      </c>
      <c r="AE50" s="68">
        <v>1.3803000000000001</v>
      </c>
      <c r="AF50" s="68">
        <v>1.2325999999999999</v>
      </c>
      <c r="AG50" s="68">
        <v>1.2053</v>
      </c>
      <c r="AH50" s="68">
        <v>1.2311000000000001</v>
      </c>
      <c r="AI50" s="68">
        <v>1.2145999999999999</v>
      </c>
      <c r="AJ50" s="68">
        <v>1.0679000000000001</v>
      </c>
      <c r="AK50" s="68">
        <v>1.0902000000000001</v>
      </c>
      <c r="AL50" s="68">
        <v>1.1116999999999999</v>
      </c>
      <c r="AM50" s="68">
        <v>1.155</v>
      </c>
      <c r="AN50" s="68">
        <v>1.1124000000000001</v>
      </c>
      <c r="AO50" s="68">
        <v>1.0705</v>
      </c>
      <c r="AP50" s="68">
        <v>1.0810999999999999</v>
      </c>
      <c r="AQ50" s="68">
        <v>1.0046999999999999</v>
      </c>
      <c r="AR50" s="68">
        <v>0.9718</v>
      </c>
      <c r="AS50" s="68">
        <v>0.9526</v>
      </c>
      <c r="AT50" s="68">
        <v>0.93700000000000006</v>
      </c>
    </row>
    <row r="51" spans="1:46" ht="15" customHeight="1" x14ac:dyDescent="0.25">
      <c r="A51" s="57" t="s">
        <v>420</v>
      </c>
      <c r="B51" s="1"/>
      <c r="C51" s="68"/>
      <c r="D51" s="68"/>
      <c r="E51" s="68"/>
      <c r="F51" s="68"/>
      <c r="G51" s="68"/>
      <c r="H51" s="68"/>
      <c r="I51" s="68"/>
      <c r="J51" s="68"/>
      <c r="K51" s="68"/>
      <c r="L51" s="68"/>
      <c r="M51" s="68"/>
      <c r="N51" s="68"/>
      <c r="O51" s="68"/>
      <c r="P51" s="68"/>
      <c r="Q51" s="68"/>
      <c r="R51" s="68"/>
      <c r="S51" s="68"/>
      <c r="T51" s="68" t="s">
        <v>61</v>
      </c>
      <c r="U51" s="68" t="s">
        <v>61</v>
      </c>
      <c r="V51" s="68" t="s">
        <v>61</v>
      </c>
      <c r="W51" s="68" t="s">
        <v>61</v>
      </c>
      <c r="X51" s="68" t="s">
        <v>61</v>
      </c>
      <c r="Y51" s="68" t="s">
        <v>61</v>
      </c>
      <c r="Z51" s="68">
        <v>1.6771</v>
      </c>
      <c r="AA51" s="68">
        <v>1.8089999999999999</v>
      </c>
      <c r="AB51" s="68">
        <v>1.7865</v>
      </c>
      <c r="AC51" s="68">
        <v>1.9064000000000001</v>
      </c>
      <c r="AD51" s="68">
        <v>2.1631</v>
      </c>
      <c r="AE51" s="68">
        <v>1.9964999999999999</v>
      </c>
      <c r="AF51" s="68">
        <v>2.3378000000000001</v>
      </c>
      <c r="AG51" s="68">
        <v>2.3134999999999999</v>
      </c>
      <c r="AH51" s="68">
        <v>2.5335000000000001</v>
      </c>
      <c r="AI51" s="68">
        <v>2.9064999999999999</v>
      </c>
      <c r="AJ51" s="68">
        <v>3.0255000000000001</v>
      </c>
      <c r="AK51" s="68">
        <v>3.3433000000000002</v>
      </c>
      <c r="AL51" s="68">
        <v>4.1205999999999996</v>
      </c>
      <c r="AM51" s="68">
        <v>5.7077</v>
      </c>
      <c r="AN51" s="68">
        <v>6.3578000000000001</v>
      </c>
      <c r="AO51" s="68">
        <v>8.0547000000000004</v>
      </c>
      <c r="AP51" s="68">
        <v>10.5124</v>
      </c>
      <c r="AQ51" s="68">
        <v>17.408799999999999</v>
      </c>
      <c r="AR51" s="68">
        <v>25.759699999999999</v>
      </c>
      <c r="AS51" s="68">
        <v>35.573399999999999</v>
      </c>
      <c r="AT51" s="68">
        <v>44.816099999999999</v>
      </c>
    </row>
    <row r="52" spans="1:46" ht="15" customHeight="1" x14ac:dyDescent="0.25">
      <c r="A52" s="57" t="s">
        <v>421</v>
      </c>
      <c r="B52" s="1"/>
      <c r="C52" s="68"/>
      <c r="D52" s="68"/>
      <c r="E52" s="68"/>
      <c r="F52" s="68"/>
      <c r="G52" s="68"/>
      <c r="H52" s="68"/>
      <c r="I52" s="68"/>
      <c r="J52" s="68"/>
      <c r="K52" s="68"/>
      <c r="L52" s="68"/>
      <c r="M52" s="68"/>
      <c r="N52" s="68"/>
      <c r="O52" s="68"/>
      <c r="P52" s="68"/>
      <c r="Q52" s="68"/>
      <c r="R52" s="68"/>
      <c r="S52" s="68"/>
      <c r="T52" s="68">
        <v>0.65873999999999999</v>
      </c>
      <c r="U52" s="68">
        <v>0.60948000000000002</v>
      </c>
      <c r="V52" s="68">
        <v>0.62187000000000003</v>
      </c>
      <c r="W52" s="68">
        <v>0.62883</v>
      </c>
      <c r="X52" s="68">
        <v>0.69198999999999999</v>
      </c>
      <c r="Y52" s="68">
        <v>0.67866000000000004</v>
      </c>
      <c r="Z52" s="68">
        <v>0.68379999999999996</v>
      </c>
      <c r="AA52" s="68">
        <v>0.68172999999999995</v>
      </c>
      <c r="AB52" s="68">
        <v>0.68433999999999995</v>
      </c>
      <c r="AC52" s="68">
        <v>0.79627999999999999</v>
      </c>
      <c r="AD52" s="68">
        <v>0.89093999999999995</v>
      </c>
      <c r="AE52" s="68">
        <v>0.85784000000000005</v>
      </c>
      <c r="AF52" s="68">
        <v>0.86787999999999998</v>
      </c>
      <c r="AG52" s="68">
        <v>0.81086999999999998</v>
      </c>
      <c r="AH52" s="68">
        <v>0.84926000000000001</v>
      </c>
      <c r="AI52" s="68">
        <v>0.80611999999999995</v>
      </c>
      <c r="AJ52" s="68">
        <v>0.72584000000000004</v>
      </c>
      <c r="AK52" s="68">
        <v>0.81947999999999999</v>
      </c>
      <c r="AL52" s="68">
        <v>0.87666999999999995</v>
      </c>
      <c r="AM52" s="68">
        <v>0.88471</v>
      </c>
      <c r="AN52" s="68">
        <v>0.87777000000000005</v>
      </c>
      <c r="AO52" s="68">
        <v>0.88970000000000005</v>
      </c>
      <c r="AP52" s="68">
        <v>0.85960000000000003</v>
      </c>
      <c r="AQ52" s="68">
        <v>0.85275999999999996</v>
      </c>
      <c r="AR52" s="68">
        <v>0.86978999999999995</v>
      </c>
      <c r="AS52" s="68">
        <v>0.84152199999999999</v>
      </c>
      <c r="AT52" s="68">
        <v>0.85922500000000002</v>
      </c>
    </row>
    <row r="53" spans="1:46" ht="15.75" customHeight="1" x14ac:dyDescent="0.25">
      <c r="A53" s="55" t="s">
        <v>428</v>
      </c>
      <c r="B53" s="69"/>
      <c r="C53" s="70"/>
      <c r="D53" s="70"/>
      <c r="E53" s="70"/>
      <c r="F53" s="70"/>
      <c r="G53" s="70"/>
      <c r="H53" s="70"/>
      <c r="I53" s="70"/>
      <c r="J53" s="70"/>
      <c r="K53" s="70"/>
      <c r="L53" s="70"/>
      <c r="M53" s="70"/>
      <c r="N53" s="70"/>
      <c r="O53" s="70"/>
      <c r="P53" s="70"/>
      <c r="Q53" s="70"/>
      <c r="R53" s="70"/>
      <c r="S53" s="70"/>
      <c r="T53" s="70">
        <v>1.0658000000000001</v>
      </c>
      <c r="U53" s="70">
        <v>0.92359999999999998</v>
      </c>
      <c r="V53" s="70">
        <v>0.89559999999999995</v>
      </c>
      <c r="W53" s="70">
        <v>0.9456</v>
      </c>
      <c r="X53" s="70">
        <v>1.1312</v>
      </c>
      <c r="Y53" s="70">
        <v>1.2439</v>
      </c>
      <c r="Z53" s="70">
        <v>1.2441</v>
      </c>
      <c r="AA53" s="70">
        <v>1.2556</v>
      </c>
      <c r="AB53" s="70">
        <v>1.3705000000000001</v>
      </c>
      <c r="AC53" s="70">
        <v>1.4708000000000001</v>
      </c>
      <c r="AD53" s="70">
        <v>1.3948</v>
      </c>
      <c r="AE53" s="70">
        <v>1.3257000000000001</v>
      </c>
      <c r="AF53" s="70">
        <v>1.3919999999999999</v>
      </c>
      <c r="AG53" s="70">
        <v>1.2847999999999999</v>
      </c>
      <c r="AH53" s="70">
        <v>1.3281000000000001</v>
      </c>
      <c r="AI53" s="70">
        <v>1.3285</v>
      </c>
      <c r="AJ53" s="70">
        <v>1.1094999999999999</v>
      </c>
      <c r="AK53" s="70">
        <v>1.1069</v>
      </c>
      <c r="AL53" s="70">
        <v>1.1296999999999999</v>
      </c>
      <c r="AM53" s="70">
        <v>1.181</v>
      </c>
      <c r="AN53" s="70">
        <v>1.1194999999999999</v>
      </c>
      <c r="AO53" s="70">
        <v>1.1422000000000001</v>
      </c>
      <c r="AP53" s="70">
        <v>1.1827000000000001</v>
      </c>
      <c r="AQ53" s="70">
        <v>1.0529999999999999</v>
      </c>
      <c r="AR53" s="70">
        <v>1.0812999999999999</v>
      </c>
      <c r="AS53" s="70">
        <v>1.0824</v>
      </c>
      <c r="AT53" s="70">
        <v>1.1299999999999999</v>
      </c>
    </row>
    <row r="54" spans="1:46" ht="15" customHeight="1" x14ac:dyDescent="0.25">
      <c r="A54" s="1"/>
      <c r="B54" s="1"/>
    </row>
    <row r="55" spans="1:46" ht="15" customHeight="1" x14ac:dyDescent="0.25">
      <c r="A55" t="s">
        <v>429</v>
      </c>
    </row>
    <row r="57" spans="1:46" ht="15" customHeight="1" x14ac:dyDescent="0.25">
      <c r="A57" s="1" t="s">
        <v>88</v>
      </c>
    </row>
    <row r="58" spans="1:46" ht="15" customHeight="1" x14ac:dyDescent="0.25"/>
    <row r="59" spans="1:46" ht="15" customHeight="1" x14ac:dyDescent="0.25">
      <c r="A59" t="s">
        <v>89</v>
      </c>
    </row>
    <row r="60" spans="1:46" ht="15" customHeight="1" x14ac:dyDescent="0.25">
      <c r="A60" t="s">
        <v>430</v>
      </c>
    </row>
    <row r="61" spans="1:46" ht="15" customHeight="1" x14ac:dyDescent="0.25"/>
    <row r="62" spans="1:46" ht="15" customHeight="1" x14ac:dyDescent="0.25">
      <c r="A62" t="s">
        <v>91</v>
      </c>
    </row>
    <row r="63" spans="1:46" ht="15" customHeight="1" x14ac:dyDescent="0.25">
      <c r="A63" t="s">
        <v>92</v>
      </c>
    </row>
    <row r="64" spans="1:46" ht="15" customHeight="1" x14ac:dyDescent="0.25">
      <c r="A64" t="s">
        <v>431</v>
      </c>
    </row>
    <row r="65" spans="1:1" ht="15" customHeight="1" x14ac:dyDescent="0.25">
      <c r="A65" t="s">
        <v>432</v>
      </c>
    </row>
    <row r="91" customFormat="1" ht="15" customHeight="1" x14ac:dyDescent="0.25"/>
    <row r="94" customFormat="1" ht="15" customHeight="1" x14ac:dyDescent="0.25"/>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6B1E1"/>
  </sheetPr>
  <dimension ref="A1:AS83"/>
  <sheetViews>
    <sheetView zoomScale="70" zoomScaleNormal="70" workbookViewId="0">
      <pane xSplit="1" topLeftCell="G1" activePane="topRight" state="frozen"/>
      <selection pane="topRight" activeCell="AR15" sqref="AR15"/>
    </sheetView>
  </sheetViews>
  <sheetFormatPr defaultColWidth="8.5703125" defaultRowHeight="15" x14ac:dyDescent="0.25"/>
  <cols>
    <col min="1" max="1" width="15" customWidth="1"/>
    <col min="18" max="38" width="8.7109375" customWidth="1"/>
    <col min="39" max="44" width="12.5703125" customWidth="1"/>
  </cols>
  <sheetData>
    <row r="1" spans="1:44" ht="15" customHeight="1" x14ac:dyDescent="0.25">
      <c r="A1" s="1" t="s">
        <v>3</v>
      </c>
    </row>
    <row r="2" spans="1:44" ht="15.75" customHeight="1" x14ac:dyDescent="0.25">
      <c r="AJ2" s="29"/>
    </row>
    <row r="3" spans="1:44" ht="15.75" customHeight="1" x14ac:dyDescent="0.25">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c r="C4" s="5"/>
      <c r="D4" s="5"/>
      <c r="E4" s="5"/>
      <c r="F4" s="5"/>
      <c r="G4" s="5"/>
      <c r="H4" s="5"/>
      <c r="I4" s="5"/>
      <c r="J4" s="5"/>
      <c r="K4" s="5"/>
      <c r="L4" s="5"/>
      <c r="M4" s="5"/>
      <c r="N4" s="5"/>
      <c r="O4" s="5"/>
      <c r="P4" s="5"/>
      <c r="Q4" s="5"/>
      <c r="R4" s="5"/>
      <c r="S4" s="5" t="s">
        <v>61</v>
      </c>
      <c r="T4" s="5" t="s">
        <v>61</v>
      </c>
      <c r="U4" s="5" t="s">
        <v>61</v>
      </c>
      <c r="V4" s="5">
        <v>7101</v>
      </c>
      <c r="W4" s="5">
        <v>7064</v>
      </c>
      <c r="X4" s="5">
        <v>8861</v>
      </c>
      <c r="Y4" s="5">
        <v>9467</v>
      </c>
      <c r="Z4" s="5">
        <v>10765</v>
      </c>
      <c r="AA4" s="5">
        <v>11130</v>
      </c>
      <c r="AB4" s="5">
        <v>11761</v>
      </c>
      <c r="AC4" s="5">
        <v>12941</v>
      </c>
      <c r="AD4" s="5">
        <v>14501</v>
      </c>
      <c r="AE4" s="5">
        <v>15441</v>
      </c>
      <c r="AF4" s="5">
        <v>15874</v>
      </c>
      <c r="AG4" s="5">
        <v>16877</v>
      </c>
      <c r="AH4" s="5">
        <v>21166</v>
      </c>
      <c r="AI4" s="5">
        <v>20363</v>
      </c>
      <c r="AJ4" s="5">
        <v>28130</v>
      </c>
      <c r="AK4" s="5">
        <v>28106</v>
      </c>
      <c r="AL4" s="5">
        <v>30568</v>
      </c>
      <c r="AM4" s="5">
        <v>38069</v>
      </c>
      <c r="AN4" s="5">
        <v>37204</v>
      </c>
      <c r="AO4" s="5">
        <v>34606</v>
      </c>
      <c r="AP4" s="5">
        <v>21471</v>
      </c>
      <c r="AQ4" s="5">
        <v>22781</v>
      </c>
      <c r="AR4" s="5">
        <v>29849</v>
      </c>
    </row>
    <row r="5" spans="1:44" ht="15" customHeight="1" x14ac:dyDescent="0.25">
      <c r="A5" s="7" t="s">
        <v>32</v>
      </c>
      <c r="B5" s="8"/>
      <c r="C5" s="8">
        <v>1276.35227322741</v>
      </c>
      <c r="D5" s="8">
        <v>1803.44658681035</v>
      </c>
      <c r="E5" s="8">
        <v>2876.8436914927602</v>
      </c>
      <c r="F5" s="8">
        <v>3661.3145045986598</v>
      </c>
      <c r="G5" s="8">
        <v>3947.1268588213702</v>
      </c>
      <c r="H5" s="8">
        <v>5212.2464312546999</v>
      </c>
      <c r="I5" s="8">
        <v>4077.3849738881399</v>
      </c>
      <c r="J5" s="8">
        <v>3314.9856430118198</v>
      </c>
      <c r="K5" s="8">
        <v>5229.82594641172</v>
      </c>
      <c r="L5" s="8">
        <v>6443.1392957153103</v>
      </c>
      <c r="M5" s="8">
        <v>8669.8864244878405</v>
      </c>
      <c r="N5" s="8">
        <v>5909.3404256964204</v>
      </c>
      <c r="O5" s="8">
        <v>10020.9766488245</v>
      </c>
      <c r="P5" s="8">
        <v>13338.5829862184</v>
      </c>
      <c r="Q5" s="8">
        <v>12341.007290548599</v>
      </c>
      <c r="R5" s="8">
        <v>17622.006995555301</v>
      </c>
      <c r="S5" s="8">
        <v>9512.9883812304906</v>
      </c>
      <c r="T5" s="8">
        <v>9622.0119534257701</v>
      </c>
      <c r="U5" s="8">
        <v>11688</v>
      </c>
      <c r="V5" s="8">
        <v>18134.4444444445</v>
      </c>
      <c r="W5" s="8">
        <v>17264</v>
      </c>
      <c r="X5" s="8">
        <v>25198</v>
      </c>
      <c r="Y5" s="8">
        <v>24323</v>
      </c>
      <c r="Z5" s="8">
        <v>22825</v>
      </c>
      <c r="AA5" s="8">
        <v>21531</v>
      </c>
      <c r="AB5" s="8">
        <v>22076</v>
      </c>
      <c r="AC5" s="8">
        <v>26768</v>
      </c>
      <c r="AD5" s="8">
        <v>28074</v>
      </c>
      <c r="AE5" s="8">
        <v>25994</v>
      </c>
      <c r="AF5" s="8">
        <v>25077</v>
      </c>
      <c r="AG5" s="8">
        <v>29441</v>
      </c>
      <c r="AH5" s="8">
        <v>36155</v>
      </c>
      <c r="AI5" s="8">
        <v>36554</v>
      </c>
      <c r="AJ5" s="8">
        <v>33568</v>
      </c>
      <c r="AK5" s="8">
        <v>34895</v>
      </c>
      <c r="AL5" s="8">
        <v>43805</v>
      </c>
      <c r="AM5" s="8">
        <v>36115</v>
      </c>
      <c r="AN5" s="8">
        <v>45549.11</v>
      </c>
      <c r="AO5" s="8">
        <v>39583.79</v>
      </c>
      <c r="AP5" s="8">
        <v>27589</v>
      </c>
      <c r="AQ5" s="8">
        <v>29840</v>
      </c>
      <c r="AR5" s="8">
        <v>37900</v>
      </c>
    </row>
    <row r="6" spans="1:44" ht="15" customHeight="1" x14ac:dyDescent="0.25">
      <c r="A6" s="7" t="s">
        <v>33</v>
      </c>
      <c r="B6" s="8"/>
      <c r="C6" s="8"/>
      <c r="D6" s="8"/>
      <c r="E6" s="8"/>
      <c r="F6" s="8"/>
      <c r="G6" s="8"/>
      <c r="H6" s="8"/>
      <c r="I6" s="8"/>
      <c r="J6" s="8"/>
      <c r="K6" s="8"/>
      <c r="L6" s="8"/>
      <c r="M6" s="8"/>
      <c r="N6" s="8"/>
      <c r="O6" s="8"/>
      <c r="P6" s="8"/>
      <c r="Q6" s="8"/>
      <c r="R6" s="8"/>
      <c r="S6" s="8" t="s">
        <v>61</v>
      </c>
      <c r="T6" s="8" t="s">
        <v>61</v>
      </c>
      <c r="U6" s="8" t="s">
        <v>61</v>
      </c>
      <c r="V6" s="8" t="s">
        <v>61</v>
      </c>
      <c r="W6" s="8" t="s">
        <v>61</v>
      </c>
      <c r="X6" s="8" t="s">
        <v>61</v>
      </c>
      <c r="Y6" s="8" t="s">
        <v>61</v>
      </c>
      <c r="Z6" s="8">
        <v>1783.28867982411</v>
      </c>
      <c r="AA6" s="8">
        <v>1647.8474281623901</v>
      </c>
      <c r="AB6" s="8">
        <v>616.88056038449804</v>
      </c>
      <c r="AC6" s="8">
        <v>668.90275079251501</v>
      </c>
      <c r="AD6" s="8">
        <v>655.64065855404397</v>
      </c>
      <c r="AE6" s="8">
        <v>599.04949381327299</v>
      </c>
      <c r="AF6" s="8">
        <v>635.14367522241298</v>
      </c>
      <c r="AG6" s="8">
        <v>696.52827487473201</v>
      </c>
      <c r="AH6" s="8">
        <v>973.26720523570896</v>
      </c>
      <c r="AI6" s="8">
        <v>1157.46446466919</v>
      </c>
      <c r="AJ6" s="8">
        <v>1619.8046835054699</v>
      </c>
      <c r="AK6" s="8">
        <v>1708.610287</v>
      </c>
      <c r="AL6" s="8">
        <v>1792.71653543307</v>
      </c>
      <c r="AM6" s="8">
        <v>2012.9870129870101</v>
      </c>
      <c r="AN6" s="8">
        <v>2766.6428060128901</v>
      </c>
      <c r="AO6" s="8">
        <v>3417.0160548113299</v>
      </c>
      <c r="AP6" s="8">
        <v>3869</v>
      </c>
      <c r="AQ6" s="8">
        <v>5387</v>
      </c>
      <c r="AR6" s="8">
        <v>7121</v>
      </c>
    </row>
    <row r="7" spans="1:44" ht="15" customHeight="1" x14ac:dyDescent="0.25">
      <c r="A7" s="7" t="s">
        <v>34</v>
      </c>
      <c r="B7" s="8"/>
      <c r="C7" s="8"/>
      <c r="D7" s="8"/>
      <c r="E7" s="8"/>
      <c r="F7" s="8"/>
      <c r="G7" s="8"/>
      <c r="H7" s="8"/>
      <c r="I7" s="8"/>
      <c r="J7" s="8"/>
      <c r="K7" s="8"/>
      <c r="L7" s="8"/>
      <c r="M7" s="8"/>
      <c r="N7" s="8"/>
      <c r="O7" s="8"/>
      <c r="P7" s="8"/>
      <c r="Q7" s="8"/>
      <c r="R7" s="8"/>
      <c r="S7" s="8" t="s">
        <v>61</v>
      </c>
      <c r="T7" s="8" t="s">
        <v>61</v>
      </c>
      <c r="U7" s="8" t="s">
        <v>61</v>
      </c>
      <c r="V7" s="8" t="s">
        <v>61</v>
      </c>
      <c r="W7" s="8" t="s">
        <v>61</v>
      </c>
      <c r="X7" s="8" t="s">
        <v>61</v>
      </c>
      <c r="Y7" s="8" t="s">
        <v>61</v>
      </c>
      <c r="Z7" s="8" t="s">
        <v>61</v>
      </c>
      <c r="AA7" s="8" t="s">
        <v>61</v>
      </c>
      <c r="AB7" s="8" t="s">
        <v>61</v>
      </c>
      <c r="AC7" s="8" t="s">
        <v>61</v>
      </c>
      <c r="AD7" s="8" t="s">
        <v>61</v>
      </c>
      <c r="AE7" s="8">
        <v>752.58402746985405</v>
      </c>
      <c r="AF7" s="8">
        <v>548.62614155253004</v>
      </c>
      <c r="AG7" s="8">
        <v>529.814727488735</v>
      </c>
      <c r="AH7" s="8">
        <v>669.41275570090795</v>
      </c>
      <c r="AI7" s="8">
        <v>1720.6009265514499</v>
      </c>
      <c r="AJ7" s="8">
        <v>663.30909267521497</v>
      </c>
      <c r="AK7" s="8">
        <v>973.74302632040099</v>
      </c>
      <c r="AL7" s="8">
        <v>1159.0759058020999</v>
      </c>
      <c r="AM7" s="8">
        <v>1591.78412942667</v>
      </c>
      <c r="AN7" s="8">
        <v>1594.5118265200001</v>
      </c>
      <c r="AO7" s="8">
        <v>2662.4879151099999</v>
      </c>
      <c r="AP7" s="8">
        <v>2702.6955461799998</v>
      </c>
      <c r="AQ7" s="8">
        <v>2447</v>
      </c>
      <c r="AR7" s="8">
        <v>4882</v>
      </c>
    </row>
    <row r="8" spans="1:44" ht="15" customHeight="1" x14ac:dyDescent="0.25">
      <c r="A8" s="7" t="s">
        <v>35</v>
      </c>
      <c r="B8" s="8"/>
      <c r="C8" s="8"/>
      <c r="D8" s="8"/>
      <c r="E8" s="8"/>
      <c r="F8" s="8"/>
      <c r="G8" s="8"/>
      <c r="H8" s="8"/>
      <c r="I8" s="8"/>
      <c r="J8" s="8"/>
      <c r="K8" s="8"/>
      <c r="L8" s="8"/>
      <c r="M8" s="8"/>
      <c r="N8" s="8"/>
      <c r="O8" s="8"/>
      <c r="P8" s="8"/>
      <c r="Q8" s="8"/>
      <c r="R8" s="8"/>
      <c r="S8" s="8" t="s">
        <v>61</v>
      </c>
      <c r="T8" s="8" t="s">
        <v>61</v>
      </c>
      <c r="U8" s="8" t="s">
        <v>61</v>
      </c>
      <c r="V8" s="8" t="s">
        <v>61</v>
      </c>
      <c r="W8" s="8" t="s">
        <v>61</v>
      </c>
      <c r="X8" s="8" t="s">
        <v>61</v>
      </c>
      <c r="Y8" s="8" t="s">
        <v>61</v>
      </c>
      <c r="Z8" s="8" t="s">
        <v>61</v>
      </c>
      <c r="AA8" s="8" t="s">
        <v>61</v>
      </c>
      <c r="AB8" s="8">
        <v>2098</v>
      </c>
      <c r="AC8" s="8">
        <v>3017</v>
      </c>
      <c r="AD8" s="8">
        <v>1907</v>
      </c>
      <c r="AE8" s="8">
        <v>1518</v>
      </c>
      <c r="AF8" s="8">
        <v>1399</v>
      </c>
      <c r="AG8" s="8">
        <v>480</v>
      </c>
      <c r="AH8" s="8">
        <v>268</v>
      </c>
      <c r="AI8" s="8">
        <v>543</v>
      </c>
      <c r="AJ8" s="8">
        <v>720</v>
      </c>
      <c r="AK8" s="8">
        <v>869</v>
      </c>
      <c r="AL8" s="8">
        <v>874.1</v>
      </c>
      <c r="AM8" s="8">
        <v>783.4</v>
      </c>
      <c r="AN8" s="8">
        <v>1121</v>
      </c>
      <c r="AO8" s="8">
        <v>1178</v>
      </c>
      <c r="AP8" s="8">
        <v>1015.73137948</v>
      </c>
      <c r="AQ8" s="8">
        <v>1086.9000000000001</v>
      </c>
      <c r="AR8" s="8">
        <v>1992.8773229999999</v>
      </c>
    </row>
    <row r="9" spans="1:44" ht="15" customHeight="1" x14ac:dyDescent="0.25">
      <c r="A9" s="7" t="s">
        <v>36</v>
      </c>
      <c r="B9" s="8"/>
      <c r="C9" s="8"/>
      <c r="D9" s="8"/>
      <c r="E9" s="8"/>
      <c r="F9" s="8"/>
      <c r="G9" s="8"/>
      <c r="H9" s="8"/>
      <c r="I9" s="8"/>
      <c r="J9" s="8"/>
      <c r="K9" s="8"/>
      <c r="L9" s="8"/>
      <c r="M9" s="8"/>
      <c r="N9" s="8"/>
      <c r="O9" s="8"/>
      <c r="P9" s="8"/>
      <c r="Q9" s="8"/>
      <c r="R9" s="8"/>
      <c r="S9" s="8" t="s">
        <v>61</v>
      </c>
      <c r="T9" s="8" t="s">
        <v>61</v>
      </c>
      <c r="U9" s="8">
        <v>735.30174652642495</v>
      </c>
      <c r="V9" s="8">
        <v>1201.98329460529</v>
      </c>
      <c r="W9" s="8">
        <v>1590.0021636198301</v>
      </c>
      <c r="X9" s="8">
        <v>2608.7928388407499</v>
      </c>
      <c r="Y9" s="8">
        <v>4093.72972972973</v>
      </c>
      <c r="Z9" s="8">
        <v>5394.5958726500003</v>
      </c>
      <c r="AA9" s="8">
        <v>4934.9911244451996</v>
      </c>
      <c r="AB9" s="8">
        <v>2689.1159825988302</v>
      </c>
      <c r="AC9" s="8">
        <v>3216.1575700047501</v>
      </c>
      <c r="AD9" s="8">
        <v>4756.5640910939401</v>
      </c>
      <c r="AE9" s="8">
        <v>4565.6806234840396</v>
      </c>
      <c r="AF9" s="8">
        <v>6404.0261739799798</v>
      </c>
      <c r="AG9" s="8">
        <v>6446.2521789657203</v>
      </c>
      <c r="AH9" s="8">
        <v>7984.4569082444395</v>
      </c>
      <c r="AI9" s="8">
        <v>10384.219871273201</v>
      </c>
      <c r="AJ9" s="8">
        <v>11207.057661627299</v>
      </c>
      <c r="AK9" s="8">
        <v>11870.5501618123</v>
      </c>
      <c r="AL9" s="8">
        <v>10693.883911180401</v>
      </c>
      <c r="AM9" s="8">
        <v>10061.500661500701</v>
      </c>
      <c r="AN9" s="8">
        <v>17915.015600623999</v>
      </c>
      <c r="AO9" s="8">
        <v>6994.70813319222</v>
      </c>
      <c r="AP9" s="8">
        <v>5417</v>
      </c>
      <c r="AQ9" s="8">
        <v>9770.8556680563797</v>
      </c>
      <c r="AR9" s="8">
        <v>28173.749671000001</v>
      </c>
    </row>
    <row r="10" spans="1:44" ht="15" customHeight="1" x14ac:dyDescent="0.25">
      <c r="A10" s="7" t="s">
        <v>37</v>
      </c>
      <c r="B10" s="8"/>
      <c r="C10" s="8"/>
      <c r="D10" s="8"/>
      <c r="E10" s="8"/>
      <c r="F10" s="8"/>
      <c r="G10" s="8"/>
      <c r="H10" s="8"/>
      <c r="I10" s="8"/>
      <c r="J10" s="8"/>
      <c r="K10" s="8"/>
      <c r="L10" s="8"/>
      <c r="M10" s="8"/>
      <c r="N10" s="8"/>
      <c r="O10" s="8"/>
      <c r="P10" s="8"/>
      <c r="Q10" s="8"/>
      <c r="R10" s="8"/>
      <c r="S10" s="8">
        <v>14826.9506317583</v>
      </c>
      <c r="T10" s="8">
        <v>28904.004973228999</v>
      </c>
      <c r="U10" s="8">
        <v>29520.8737009623</v>
      </c>
      <c r="V10" s="8">
        <v>60887.699241524999</v>
      </c>
      <c r="W10" s="8">
        <v>40239.143842524798</v>
      </c>
      <c r="X10" s="8">
        <v>66413.593111597205</v>
      </c>
      <c r="Y10" s="8">
        <v>42049.477978710602</v>
      </c>
      <c r="Z10" s="8">
        <v>35796.349463533101</v>
      </c>
      <c r="AA10" s="8">
        <v>31339.970674087999</v>
      </c>
      <c r="AB10" s="8">
        <v>44592.952015121802</v>
      </c>
      <c r="AC10" s="8">
        <v>41386.408833402696</v>
      </c>
      <c r="AD10" s="8">
        <v>24094.7200650954</v>
      </c>
      <c r="AE10" s="8">
        <v>43198.523618093197</v>
      </c>
      <c r="AF10" s="8">
        <v>24700.1945839982</v>
      </c>
      <c r="AG10" s="8">
        <v>35302.847866475298</v>
      </c>
      <c r="AH10" s="8">
        <v>50699.566227224597</v>
      </c>
      <c r="AI10" s="8">
        <v>40525.707838607399</v>
      </c>
      <c r="AJ10" s="8">
        <v>40661.313903991802</v>
      </c>
      <c r="AK10" s="8">
        <v>39099.715558417898</v>
      </c>
      <c r="AL10" s="8">
        <v>74475.529461164493</v>
      </c>
      <c r="AM10" s="8">
        <v>55829.807305679999</v>
      </c>
      <c r="AN10" s="8">
        <v>56922.060482049201</v>
      </c>
      <c r="AO10" s="8">
        <v>69878.280493574901</v>
      </c>
      <c r="AP10" s="8">
        <v>60832.703877830601</v>
      </c>
      <c r="AQ10" s="8">
        <v>34405.462315696299</v>
      </c>
      <c r="AR10" s="8">
        <v>47563.532249000004</v>
      </c>
    </row>
    <row r="11" spans="1:44" ht="15" customHeight="1" x14ac:dyDescent="0.25">
      <c r="A11" s="7" t="s">
        <v>38</v>
      </c>
      <c r="B11" s="8"/>
      <c r="C11" s="8"/>
      <c r="D11" s="8"/>
      <c r="E11" s="8"/>
      <c r="F11" s="8"/>
      <c r="G11" s="8"/>
      <c r="H11" s="8"/>
      <c r="I11" s="8"/>
      <c r="J11" s="8"/>
      <c r="K11" s="8"/>
      <c r="L11" s="8"/>
      <c r="M11" s="8"/>
      <c r="N11" s="8"/>
      <c r="O11" s="8"/>
      <c r="P11" s="8"/>
      <c r="Q11" s="8">
        <v>63.234185062569502</v>
      </c>
      <c r="R11" s="8">
        <v>87.4503086932624</v>
      </c>
      <c r="S11" s="8">
        <v>120</v>
      </c>
      <c r="T11" s="8">
        <v>186.2</v>
      </c>
      <c r="U11" s="8">
        <v>304.7</v>
      </c>
      <c r="V11" s="8">
        <v>508.4</v>
      </c>
      <c r="W11" s="8">
        <v>804.5</v>
      </c>
      <c r="X11" s="8">
        <v>1464.6</v>
      </c>
      <c r="Y11" s="8">
        <v>2339.1999999999998</v>
      </c>
      <c r="Z11" s="8">
        <v>2136.1</v>
      </c>
      <c r="AA11" s="8">
        <v>1433.4</v>
      </c>
      <c r="AB11" s="8">
        <v>446.2</v>
      </c>
      <c r="AC11" s="8">
        <v>418.6</v>
      </c>
      <c r="AD11" s="8">
        <v>490.2</v>
      </c>
      <c r="AE11" s="8">
        <v>566.20000000000005</v>
      </c>
      <c r="AF11" s="8">
        <v>685.7</v>
      </c>
      <c r="AG11" s="8">
        <v>819.2</v>
      </c>
      <c r="AH11" s="8">
        <v>942</v>
      </c>
      <c r="AI11" s="8">
        <v>1038.2</v>
      </c>
      <c r="AJ11" s="8">
        <v>1205.9000000000001</v>
      </c>
      <c r="AK11" s="8">
        <v>1315</v>
      </c>
      <c r="AL11" s="8">
        <v>1399</v>
      </c>
      <c r="AM11" s="8">
        <v>1367.9</v>
      </c>
      <c r="AN11" s="8">
        <v>1899</v>
      </c>
      <c r="AO11" s="8">
        <v>2207.1</v>
      </c>
      <c r="AP11" s="8">
        <v>1782.8</v>
      </c>
      <c r="AQ11" s="8">
        <v>2056.4</v>
      </c>
      <c r="AR11" s="8">
        <v>2542.8000000000002</v>
      </c>
    </row>
    <row r="12" spans="1:44" ht="15" customHeight="1" x14ac:dyDescent="0.25">
      <c r="A12" s="7" t="s">
        <v>39</v>
      </c>
      <c r="B12" s="8">
        <v>3787.0413221804301</v>
      </c>
      <c r="C12" s="8">
        <v>4167.0106366089904</v>
      </c>
      <c r="D12" s="8">
        <v>4865.3450413487199</v>
      </c>
      <c r="E12" s="8">
        <v>4886.1988778530604</v>
      </c>
      <c r="F12" s="8">
        <v>6132.5782034027498</v>
      </c>
      <c r="G12" s="8">
        <v>9986.3745680491793</v>
      </c>
      <c r="H12" s="8">
        <v>10117.641227302</v>
      </c>
      <c r="I12" s="8">
        <v>7918.6431893230301</v>
      </c>
      <c r="J12" s="8">
        <v>6416.6226575271903</v>
      </c>
      <c r="K12" s="8">
        <v>4640.4554039514596</v>
      </c>
      <c r="L12" s="8">
        <v>4735.99866351934</v>
      </c>
      <c r="M12" s="8">
        <v>5096.5532842512202</v>
      </c>
      <c r="N12" s="8">
        <v>4777.8495278279697</v>
      </c>
      <c r="O12" s="8">
        <v>5708.2989396152097</v>
      </c>
      <c r="P12" s="8">
        <v>6592.6424892983596</v>
      </c>
      <c r="Q12" s="8">
        <v>9058.0971554375992</v>
      </c>
      <c r="R12" s="8">
        <v>8443.2020962943207</v>
      </c>
      <c r="S12" s="8">
        <v>7487</v>
      </c>
      <c r="T12" s="8">
        <v>8787</v>
      </c>
      <c r="U12" s="8">
        <v>10405</v>
      </c>
      <c r="V12" s="8">
        <v>18656</v>
      </c>
      <c r="W12" s="8">
        <v>17721</v>
      </c>
      <c r="X12" s="8">
        <v>25957</v>
      </c>
      <c r="Y12" s="8">
        <v>27000</v>
      </c>
      <c r="Z12" s="8">
        <v>28931</v>
      </c>
      <c r="AA12" s="8">
        <v>26669</v>
      </c>
      <c r="AB12" s="8">
        <v>19739</v>
      </c>
      <c r="AC12" s="8">
        <v>20972</v>
      </c>
      <c r="AD12" s="8">
        <v>22537</v>
      </c>
      <c r="AE12" s="8">
        <v>21400</v>
      </c>
      <c r="AF12" s="8">
        <v>17514</v>
      </c>
      <c r="AG12" s="8">
        <v>17540</v>
      </c>
      <c r="AH12" s="8">
        <v>33307</v>
      </c>
      <c r="AI12" s="8">
        <v>29510.677193</v>
      </c>
      <c r="AJ12" s="8">
        <v>30982.142306999998</v>
      </c>
      <c r="AK12" s="8">
        <v>33970</v>
      </c>
      <c r="AL12" s="8">
        <v>33704.912794999997</v>
      </c>
      <c r="AM12" s="8">
        <v>38088</v>
      </c>
      <c r="AN12" s="8">
        <v>32461</v>
      </c>
      <c r="AO12" s="8">
        <v>27933.017324330001</v>
      </c>
      <c r="AP12" s="8">
        <v>26125</v>
      </c>
      <c r="AQ12" s="8">
        <v>26436</v>
      </c>
      <c r="AR12" s="8">
        <v>21971</v>
      </c>
    </row>
    <row r="13" spans="1:44" ht="15" customHeight="1" x14ac:dyDescent="0.25">
      <c r="A13" s="7" t="s">
        <v>40</v>
      </c>
      <c r="B13" s="8">
        <v>21495</v>
      </c>
      <c r="C13" s="8">
        <v>23915</v>
      </c>
      <c r="D13" s="8">
        <v>24804</v>
      </c>
      <c r="E13" s="8">
        <v>27092</v>
      </c>
      <c r="F13" s="8">
        <v>35287</v>
      </c>
      <c r="G13" s="8">
        <v>32353</v>
      </c>
      <c r="H13" s="8">
        <v>33553</v>
      </c>
      <c r="I13" s="8">
        <v>34002</v>
      </c>
      <c r="J13" s="8">
        <v>29685</v>
      </c>
      <c r="K13" s="8">
        <v>27793</v>
      </c>
      <c r="L13" s="8">
        <v>28182</v>
      </c>
      <c r="M13" s="8">
        <v>37841</v>
      </c>
      <c r="N13" s="8">
        <v>32440</v>
      </c>
      <c r="O13" s="8">
        <v>42786</v>
      </c>
      <c r="P13" s="8">
        <v>46940</v>
      </c>
      <c r="Q13" s="8">
        <v>52128</v>
      </c>
      <c r="R13" s="8">
        <v>70347</v>
      </c>
      <c r="S13" s="8">
        <v>63600</v>
      </c>
      <c r="T13" s="8">
        <v>63780</v>
      </c>
      <c r="U13" s="8">
        <v>67373</v>
      </c>
      <c r="V13" s="8">
        <v>75996</v>
      </c>
      <c r="W13" s="8">
        <v>105384</v>
      </c>
      <c r="X13" s="8">
        <v>129014</v>
      </c>
      <c r="Y13" s="8">
        <v>150142</v>
      </c>
      <c r="Z13" s="8">
        <v>170232</v>
      </c>
      <c r="AA13" s="8">
        <v>141185</v>
      </c>
      <c r="AB13" s="8">
        <v>119447</v>
      </c>
      <c r="AC13" s="8">
        <v>168801</v>
      </c>
      <c r="AD13" s="8">
        <v>161601</v>
      </c>
      <c r="AE13" s="8">
        <v>119337</v>
      </c>
      <c r="AF13" s="8">
        <v>140600</v>
      </c>
      <c r="AG13" s="8">
        <v>112900</v>
      </c>
      <c r="AH13" s="8">
        <v>213700</v>
      </c>
      <c r="AI13" s="8">
        <v>252500</v>
      </c>
      <c r="AJ13" s="8">
        <v>268500</v>
      </c>
      <c r="AK13" s="8">
        <v>203600</v>
      </c>
      <c r="AL13" s="8">
        <v>247500</v>
      </c>
      <c r="AM13" s="8">
        <v>250600</v>
      </c>
      <c r="AN13" s="8">
        <v>275200</v>
      </c>
      <c r="AO13" s="8">
        <v>259500</v>
      </c>
      <c r="AP13" s="8">
        <v>153100</v>
      </c>
      <c r="AQ13" s="8">
        <v>132700</v>
      </c>
      <c r="AR13" s="8">
        <v>171300</v>
      </c>
    </row>
    <row r="14" spans="1:44" ht="15" customHeight="1" x14ac:dyDescent="0.25">
      <c r="A14" s="7" t="s">
        <v>41</v>
      </c>
      <c r="B14" s="8"/>
      <c r="C14" s="8"/>
      <c r="D14" s="8"/>
      <c r="E14" s="8"/>
      <c r="F14" s="8"/>
      <c r="G14" s="8"/>
      <c r="H14" s="8"/>
      <c r="I14" s="8"/>
      <c r="J14" s="8"/>
      <c r="K14" s="8"/>
      <c r="L14" s="8"/>
      <c r="M14" s="8"/>
      <c r="N14" s="8"/>
      <c r="O14" s="8"/>
      <c r="P14" s="8">
        <v>142400</v>
      </c>
      <c r="Q14" s="8">
        <v>150800</v>
      </c>
      <c r="R14" s="8">
        <v>153200</v>
      </c>
      <c r="S14" s="8">
        <v>116500</v>
      </c>
      <c r="T14" s="8">
        <v>110900</v>
      </c>
      <c r="U14" s="8">
        <v>103400</v>
      </c>
      <c r="V14" s="8">
        <v>123000</v>
      </c>
      <c r="W14" s="8">
        <v>114400</v>
      </c>
      <c r="X14" s="8">
        <v>123100</v>
      </c>
      <c r="Y14" s="8">
        <v>133600</v>
      </c>
      <c r="Z14" s="8">
        <v>132000</v>
      </c>
      <c r="AA14" s="8">
        <v>132800</v>
      </c>
      <c r="AB14" s="8">
        <v>131300</v>
      </c>
      <c r="AC14" s="8">
        <v>142700</v>
      </c>
      <c r="AD14" s="8">
        <v>150600</v>
      </c>
      <c r="AE14" s="8">
        <v>162900</v>
      </c>
      <c r="AF14" s="8">
        <v>170100</v>
      </c>
      <c r="AG14" s="8">
        <v>177100</v>
      </c>
      <c r="AH14" s="8">
        <v>208600</v>
      </c>
      <c r="AI14" s="8">
        <v>209400</v>
      </c>
      <c r="AJ14" s="8">
        <v>214300</v>
      </c>
      <c r="AK14" s="8">
        <v>227800</v>
      </c>
      <c r="AL14" s="8">
        <v>245000</v>
      </c>
      <c r="AM14" s="8">
        <v>269700</v>
      </c>
      <c r="AN14" s="8">
        <v>299600</v>
      </c>
      <c r="AO14" s="8">
        <v>273500</v>
      </c>
      <c r="AP14" s="8">
        <v>196300</v>
      </c>
      <c r="AQ14" s="8">
        <v>205900</v>
      </c>
      <c r="AR14" s="8">
        <v>240700</v>
      </c>
    </row>
    <row r="15" spans="1:44" ht="15" customHeight="1" x14ac:dyDescent="0.25">
      <c r="A15" s="7" t="s">
        <v>42</v>
      </c>
      <c r="B15" s="8"/>
      <c r="C15" s="8"/>
      <c r="D15" s="8"/>
      <c r="E15" s="8"/>
      <c r="F15" s="8"/>
      <c r="G15" s="8"/>
      <c r="H15" s="8"/>
      <c r="I15" s="8"/>
      <c r="J15" s="8"/>
      <c r="K15" s="8"/>
      <c r="L15" s="8"/>
      <c r="M15" s="8"/>
      <c r="N15" s="8"/>
      <c r="O15" s="8"/>
      <c r="P15" s="8"/>
      <c r="Q15" s="8"/>
      <c r="R15" s="8"/>
      <c r="S15" s="8" t="s">
        <v>61</v>
      </c>
      <c r="T15" s="8" t="s">
        <v>61</v>
      </c>
      <c r="U15" s="8" t="s">
        <v>61</v>
      </c>
      <c r="V15" s="8">
        <v>5904.893</v>
      </c>
      <c r="W15" s="8">
        <v>8035.72</v>
      </c>
      <c r="X15" s="8">
        <v>13609.99</v>
      </c>
      <c r="Y15" s="8">
        <v>15444.25</v>
      </c>
      <c r="Z15" s="8">
        <v>15198.61</v>
      </c>
      <c r="AA15" s="8">
        <v>12434.71</v>
      </c>
      <c r="AB15" s="8">
        <v>7965.86</v>
      </c>
      <c r="AC15" s="8" t="s">
        <v>61</v>
      </c>
      <c r="AD15" s="8" t="s">
        <v>61</v>
      </c>
      <c r="AE15" s="8" t="s">
        <v>61</v>
      </c>
      <c r="AF15" s="8" t="s">
        <v>61</v>
      </c>
      <c r="AG15" s="8" t="s">
        <v>61</v>
      </c>
      <c r="AH15" s="8">
        <v>447</v>
      </c>
      <c r="AI15" s="8">
        <v>471</v>
      </c>
      <c r="AJ15" s="8">
        <v>518</v>
      </c>
      <c r="AK15" s="8">
        <v>553</v>
      </c>
      <c r="AL15" s="8">
        <v>587</v>
      </c>
      <c r="AM15" s="8">
        <v>640</v>
      </c>
      <c r="AN15" s="8">
        <v>973</v>
      </c>
      <c r="AO15" s="8">
        <v>1197</v>
      </c>
      <c r="AP15" s="8">
        <v>1189</v>
      </c>
      <c r="AQ15" s="8">
        <v>1430</v>
      </c>
      <c r="AR15" s="8">
        <v>2145</v>
      </c>
    </row>
    <row r="16" spans="1:44" ht="15" customHeight="1" x14ac:dyDescent="0.25">
      <c r="A16" s="7" t="s">
        <v>43</v>
      </c>
      <c r="B16" s="8"/>
      <c r="C16" s="8"/>
      <c r="D16" s="8"/>
      <c r="E16" s="8"/>
      <c r="F16" s="8"/>
      <c r="G16" s="8"/>
      <c r="H16" s="8"/>
      <c r="I16" s="8"/>
      <c r="J16" s="8"/>
      <c r="K16" s="8"/>
      <c r="L16" s="8"/>
      <c r="M16" s="8"/>
      <c r="N16" s="8"/>
      <c r="O16" s="8"/>
      <c r="P16" s="8"/>
      <c r="Q16" s="8"/>
      <c r="R16" s="8"/>
      <c r="S16" s="8" t="s">
        <v>61</v>
      </c>
      <c r="T16" s="8" t="s">
        <v>61</v>
      </c>
      <c r="U16" s="8" t="s">
        <v>61</v>
      </c>
      <c r="V16" s="8" t="s">
        <v>61</v>
      </c>
      <c r="W16" s="8" t="s">
        <v>61</v>
      </c>
      <c r="X16" s="8">
        <v>2930.7474057649702</v>
      </c>
      <c r="Y16" s="8">
        <v>4196.8150155150197</v>
      </c>
      <c r="Z16" s="8">
        <v>5786.7186910682303</v>
      </c>
      <c r="AA16" s="8">
        <v>6239.7658224325096</v>
      </c>
      <c r="AB16" s="8">
        <v>1907.29496933364</v>
      </c>
      <c r="AC16" s="8">
        <v>1398.2033205310699</v>
      </c>
      <c r="AD16" s="8">
        <v>1294.09743351111</v>
      </c>
      <c r="AE16" s="8">
        <v>1214.2471910112399</v>
      </c>
      <c r="AF16" s="8">
        <v>622.50143160305902</v>
      </c>
      <c r="AG16" s="8">
        <v>884.92068334966496</v>
      </c>
      <c r="AH16" s="8">
        <v>1343.23870967742</v>
      </c>
      <c r="AI16" s="8">
        <v>1688.4083740046201</v>
      </c>
      <c r="AJ16" s="8">
        <v>2352.1048625949002</v>
      </c>
      <c r="AK16" s="8">
        <v>2874.77813666155</v>
      </c>
      <c r="AL16" s="8">
        <v>3011.7178635106102</v>
      </c>
      <c r="AM16" s="8">
        <v>2844.2214348754501</v>
      </c>
      <c r="AN16" s="8">
        <v>3524.3082673212102</v>
      </c>
      <c r="AO16" s="8">
        <v>3273.3905798768201</v>
      </c>
      <c r="AP16" s="8">
        <v>1795.80987298678</v>
      </c>
      <c r="AQ16" s="8">
        <v>3511</v>
      </c>
      <c r="AR16" s="8">
        <v>5218.3011390000001</v>
      </c>
    </row>
    <row r="17" spans="1:44" ht="15" customHeight="1" x14ac:dyDescent="0.25">
      <c r="A17" s="7" t="s">
        <v>44</v>
      </c>
      <c r="B17" s="8"/>
      <c r="C17" s="8"/>
      <c r="D17" s="8"/>
      <c r="E17" s="8"/>
      <c r="F17" s="8"/>
      <c r="G17" s="8">
        <v>1138</v>
      </c>
      <c r="H17" s="8">
        <v>1417</v>
      </c>
      <c r="I17" s="8">
        <v>1247</v>
      </c>
      <c r="J17" s="8">
        <v>1359</v>
      </c>
      <c r="K17" s="8">
        <v>1757</v>
      </c>
      <c r="L17" s="8">
        <v>1707</v>
      </c>
      <c r="M17" s="8">
        <v>2076</v>
      </c>
      <c r="N17" s="8">
        <v>2284</v>
      </c>
      <c r="O17" s="8">
        <v>2960</v>
      </c>
      <c r="P17" s="8">
        <v>3589</v>
      </c>
      <c r="Q17" s="8">
        <v>4587</v>
      </c>
      <c r="R17" s="8">
        <v>6517</v>
      </c>
      <c r="S17" s="8">
        <v>7598</v>
      </c>
      <c r="T17" s="8">
        <v>7664</v>
      </c>
      <c r="U17" s="8">
        <v>10825</v>
      </c>
      <c r="V17" s="8">
        <v>13523.7</v>
      </c>
      <c r="W17" s="8">
        <v>16933</v>
      </c>
      <c r="X17" s="8">
        <v>34114</v>
      </c>
      <c r="Y17" s="8">
        <v>39872</v>
      </c>
      <c r="Z17" s="8">
        <v>33808</v>
      </c>
      <c r="AA17" s="8">
        <v>23049</v>
      </c>
      <c r="AB17" s="8">
        <v>8076</v>
      </c>
      <c r="AC17" s="8">
        <v>4746</v>
      </c>
      <c r="AD17" s="8">
        <v>2463</v>
      </c>
      <c r="AE17" s="8">
        <v>2636</v>
      </c>
      <c r="AF17" s="8">
        <v>2495</v>
      </c>
      <c r="AG17" s="8">
        <v>3855</v>
      </c>
      <c r="AH17" s="8">
        <v>4848</v>
      </c>
      <c r="AI17" s="8">
        <v>5656</v>
      </c>
      <c r="AJ17" s="8">
        <v>7286</v>
      </c>
      <c r="AK17" s="8">
        <v>8722</v>
      </c>
      <c r="AL17" s="8">
        <v>9540</v>
      </c>
      <c r="AM17" s="8">
        <v>8365</v>
      </c>
      <c r="AN17" s="8">
        <v>10467</v>
      </c>
      <c r="AO17" s="8">
        <v>14057</v>
      </c>
      <c r="AP17" s="8">
        <v>12088</v>
      </c>
      <c r="AQ17" s="8">
        <v>12568</v>
      </c>
      <c r="AR17" s="8">
        <v>14483</v>
      </c>
    </row>
    <row r="18" spans="1:44" ht="15" customHeight="1" x14ac:dyDescent="0.25">
      <c r="A18" s="7" t="s">
        <v>45</v>
      </c>
      <c r="B18" s="8"/>
      <c r="C18" s="8"/>
      <c r="D18" s="8"/>
      <c r="E18" s="8"/>
      <c r="F18" s="8"/>
      <c r="G18" s="8"/>
      <c r="H18" s="8"/>
      <c r="I18" s="8"/>
      <c r="J18" s="8"/>
      <c r="K18" s="8"/>
      <c r="L18" s="8"/>
      <c r="M18" s="8"/>
      <c r="N18" s="8"/>
      <c r="O18" s="8"/>
      <c r="P18" s="8">
        <v>20999</v>
      </c>
      <c r="Q18" s="8">
        <v>22345.789000000001</v>
      </c>
      <c r="R18" s="8">
        <v>36021.264999999999</v>
      </c>
      <c r="S18" s="8">
        <v>36377.142999999996</v>
      </c>
      <c r="T18" s="8">
        <v>37201.425000000003</v>
      </c>
      <c r="U18" s="8">
        <v>43138.31</v>
      </c>
      <c r="V18" s="8">
        <v>44094.9</v>
      </c>
      <c r="W18" s="8">
        <v>52145.7</v>
      </c>
      <c r="X18" s="8">
        <v>62180.800000000003</v>
      </c>
      <c r="Y18" s="8">
        <v>67715.899999999994</v>
      </c>
      <c r="Z18" s="8">
        <v>69663.8</v>
      </c>
      <c r="AA18" s="8">
        <v>60034.5</v>
      </c>
      <c r="AB18" s="8">
        <v>54369.7</v>
      </c>
      <c r="AC18" s="8">
        <v>58256.7</v>
      </c>
      <c r="AD18" s="8">
        <v>53147.6</v>
      </c>
      <c r="AE18" s="8">
        <v>28578.3</v>
      </c>
      <c r="AF18" s="8">
        <v>25910.2</v>
      </c>
      <c r="AG18" s="8">
        <v>31847.7</v>
      </c>
      <c r="AH18" s="8">
        <v>61850.2</v>
      </c>
      <c r="AI18" s="8">
        <v>79091.5</v>
      </c>
      <c r="AJ18" s="8">
        <v>70498.5</v>
      </c>
      <c r="AK18" s="8">
        <v>67859.7</v>
      </c>
      <c r="AL18" s="8">
        <v>71616.100000000006</v>
      </c>
      <c r="AM18" s="8">
        <v>76338.399999999994</v>
      </c>
      <c r="AN18" s="8">
        <v>79048.899999999994</v>
      </c>
      <c r="AO18" s="8">
        <v>69450</v>
      </c>
      <c r="AP18" s="8">
        <v>68543.5</v>
      </c>
      <c r="AQ18" s="8">
        <v>60378</v>
      </c>
      <c r="AR18" s="8">
        <v>73325.3</v>
      </c>
    </row>
    <row r="19" spans="1:44" ht="15" customHeight="1" x14ac:dyDescent="0.25">
      <c r="A19" s="7" t="s">
        <v>46</v>
      </c>
      <c r="B19" s="8"/>
      <c r="C19" s="8"/>
      <c r="D19" s="8"/>
      <c r="E19" s="8"/>
      <c r="F19" s="8"/>
      <c r="G19" s="8"/>
      <c r="H19" s="8"/>
      <c r="I19" s="8"/>
      <c r="J19" s="8"/>
      <c r="K19" s="8"/>
      <c r="L19" s="8"/>
      <c r="M19" s="8"/>
      <c r="N19" s="8"/>
      <c r="O19" s="8"/>
      <c r="P19" s="8"/>
      <c r="Q19" s="8"/>
      <c r="R19" s="8"/>
      <c r="S19" s="8" t="s">
        <v>61</v>
      </c>
      <c r="T19" s="8" t="s">
        <v>61</v>
      </c>
      <c r="U19" s="8" t="s">
        <v>61</v>
      </c>
      <c r="V19" s="8" t="s">
        <v>61</v>
      </c>
      <c r="W19" s="8" t="s">
        <v>61</v>
      </c>
      <c r="X19" s="8" t="s">
        <v>61</v>
      </c>
      <c r="Y19" s="8" t="s">
        <v>61</v>
      </c>
      <c r="Z19" s="8" t="s">
        <v>61</v>
      </c>
      <c r="AA19" s="8" t="s">
        <v>61</v>
      </c>
      <c r="AB19" s="8" t="s">
        <v>61</v>
      </c>
      <c r="AC19" s="8">
        <v>119</v>
      </c>
      <c r="AD19" s="8">
        <v>160</v>
      </c>
      <c r="AE19" s="8">
        <v>176</v>
      </c>
      <c r="AF19" s="8">
        <v>221</v>
      </c>
      <c r="AG19" s="8">
        <v>247</v>
      </c>
      <c r="AH19" s="8">
        <v>271</v>
      </c>
      <c r="AI19" s="8">
        <v>363</v>
      </c>
      <c r="AJ19" s="8">
        <v>419.12675000000002</v>
      </c>
      <c r="AK19" s="8">
        <v>714</v>
      </c>
      <c r="AL19" s="8">
        <v>546</v>
      </c>
      <c r="AM19" s="8">
        <v>1095</v>
      </c>
      <c r="AN19" s="8">
        <v>884</v>
      </c>
      <c r="AO19" s="8">
        <v>1208</v>
      </c>
      <c r="AP19" s="8">
        <v>992</v>
      </c>
      <c r="AQ19" s="8">
        <v>1398</v>
      </c>
      <c r="AR19" s="8">
        <v>2886</v>
      </c>
    </row>
    <row r="20" spans="1:44" ht="15" customHeight="1" x14ac:dyDescent="0.25">
      <c r="A20" s="7" t="s">
        <v>47</v>
      </c>
      <c r="B20" s="8"/>
      <c r="C20" s="8"/>
      <c r="D20" s="8"/>
      <c r="E20" s="8"/>
      <c r="F20" s="8"/>
      <c r="G20" s="8"/>
      <c r="H20" s="8"/>
      <c r="I20" s="8"/>
      <c r="J20" s="8"/>
      <c r="K20" s="8"/>
      <c r="L20" s="8"/>
      <c r="M20" s="8"/>
      <c r="N20" s="8"/>
      <c r="O20" s="8"/>
      <c r="P20" s="8"/>
      <c r="Q20" s="8"/>
      <c r="R20" s="8"/>
      <c r="S20" s="8">
        <v>55.619596541786699</v>
      </c>
      <c r="T20" s="8">
        <v>103.006448371158</v>
      </c>
      <c r="U20" s="8">
        <v>210.152049488351</v>
      </c>
      <c r="V20" s="8">
        <v>347.55408810496101</v>
      </c>
      <c r="W20" s="8">
        <v>593.99345477714405</v>
      </c>
      <c r="X20" s="8">
        <v>1229</v>
      </c>
      <c r="Y20" s="8">
        <v>898</v>
      </c>
      <c r="Z20" s="8">
        <v>1889</v>
      </c>
      <c r="AA20" s="8">
        <v>2070</v>
      </c>
      <c r="AB20" s="8">
        <v>939</v>
      </c>
      <c r="AC20" s="8">
        <v>601</v>
      </c>
      <c r="AD20" s="8">
        <v>620</v>
      </c>
      <c r="AE20" s="8">
        <v>578</v>
      </c>
      <c r="AF20" s="8">
        <v>573</v>
      </c>
      <c r="AG20" s="8">
        <v>541</v>
      </c>
      <c r="AH20" s="8">
        <v>1051</v>
      </c>
      <c r="AI20" s="8">
        <v>1219</v>
      </c>
      <c r="AJ20" s="8">
        <v>1341</v>
      </c>
      <c r="AK20" s="8">
        <v>1460</v>
      </c>
      <c r="AL20" s="8">
        <v>1479</v>
      </c>
      <c r="AM20" s="8">
        <v>1581</v>
      </c>
      <c r="AN20" s="8">
        <v>2196</v>
      </c>
      <c r="AO20" s="8">
        <v>2443</v>
      </c>
      <c r="AP20" s="8">
        <v>2175</v>
      </c>
      <c r="AQ20" s="8">
        <v>3299</v>
      </c>
      <c r="AR20" s="8">
        <v>6067</v>
      </c>
    </row>
    <row r="21" spans="1:44" ht="15" customHeight="1" x14ac:dyDescent="0.25">
      <c r="A21" s="7" t="s">
        <v>48</v>
      </c>
      <c r="B21" s="8"/>
      <c r="C21" s="8"/>
      <c r="D21" s="8"/>
      <c r="E21" s="8"/>
      <c r="F21" s="8"/>
      <c r="G21" s="8"/>
      <c r="H21" s="8"/>
      <c r="I21" s="8"/>
      <c r="J21" s="8"/>
      <c r="K21" s="8"/>
      <c r="L21" s="8"/>
      <c r="M21" s="8"/>
      <c r="N21" s="8"/>
      <c r="O21" s="8"/>
      <c r="P21" s="8"/>
      <c r="Q21" s="8"/>
      <c r="R21" s="8"/>
      <c r="S21" s="8">
        <v>1679.68581284169</v>
      </c>
      <c r="T21" s="8">
        <v>1906.4467195603299</v>
      </c>
      <c r="U21" s="8">
        <v>2304.0769621682798</v>
      </c>
      <c r="V21" s="8">
        <v>2759.5837631282898</v>
      </c>
      <c r="W21" s="8">
        <v>3389.6059059999998</v>
      </c>
      <c r="X21" s="8">
        <v>4004.1010769999998</v>
      </c>
      <c r="Y21" s="8">
        <v>4374.2766940000001</v>
      </c>
      <c r="Z21" s="8">
        <v>4668.897927</v>
      </c>
      <c r="AA21" s="8">
        <v>3978.7906410000001</v>
      </c>
      <c r="AB21" s="8">
        <v>4455.5511779999997</v>
      </c>
      <c r="AC21" s="8">
        <v>5094.6083404000001</v>
      </c>
      <c r="AD21" s="8">
        <v>5064.9476053300004</v>
      </c>
      <c r="AE21" s="8">
        <v>5522.7498050499998</v>
      </c>
      <c r="AF21" s="8">
        <v>4817.1000000000004</v>
      </c>
      <c r="AG21" s="8">
        <v>5693.74</v>
      </c>
      <c r="AH21" s="8">
        <v>6347.2950414799998</v>
      </c>
      <c r="AI21" s="8">
        <v>7134</v>
      </c>
      <c r="AJ21" s="8">
        <v>7250</v>
      </c>
      <c r="AK21" s="8">
        <v>8680</v>
      </c>
      <c r="AL21" s="8">
        <v>9407</v>
      </c>
      <c r="AM21" s="8">
        <v>10685.401501849999</v>
      </c>
      <c r="AN21" s="8">
        <v>11243</v>
      </c>
      <c r="AO21" s="8">
        <v>9337</v>
      </c>
      <c r="AP21" s="8">
        <v>5299</v>
      </c>
      <c r="AQ21" s="8" t="s">
        <v>61</v>
      </c>
      <c r="AR21" s="8">
        <v>984</v>
      </c>
    </row>
    <row r="22" spans="1:44" ht="15" customHeight="1" x14ac:dyDescent="0.25">
      <c r="A22" s="7" t="s">
        <v>49</v>
      </c>
      <c r="B22" s="8"/>
      <c r="C22" s="8"/>
      <c r="D22" s="8"/>
      <c r="E22" s="8"/>
      <c r="F22" s="8"/>
      <c r="G22" s="8"/>
      <c r="H22" s="8"/>
      <c r="I22" s="8"/>
      <c r="J22" s="8"/>
      <c r="K22" s="8"/>
      <c r="L22" s="8"/>
      <c r="M22" s="8"/>
      <c r="N22" s="8"/>
      <c r="O22" s="8"/>
      <c r="P22" s="8"/>
      <c r="Q22" s="8"/>
      <c r="R22" s="8"/>
      <c r="S22" s="8" t="s">
        <v>61</v>
      </c>
      <c r="T22" s="8" t="s">
        <v>61</v>
      </c>
      <c r="U22" s="8" t="s">
        <v>61</v>
      </c>
      <c r="V22" s="8" t="s">
        <v>61</v>
      </c>
      <c r="W22" s="8" t="s">
        <v>61</v>
      </c>
      <c r="X22" s="8">
        <v>226</v>
      </c>
      <c r="Y22" s="8">
        <v>266</v>
      </c>
      <c r="Z22" s="8">
        <v>245</v>
      </c>
      <c r="AA22" s="8">
        <v>205</v>
      </c>
      <c r="AB22" s="8">
        <v>238</v>
      </c>
      <c r="AC22" s="8">
        <v>210</v>
      </c>
      <c r="AD22" s="8">
        <v>226.9</v>
      </c>
      <c r="AE22" s="8" t="s">
        <v>61</v>
      </c>
      <c r="AF22" s="8" t="s">
        <v>61</v>
      </c>
      <c r="AG22" s="8">
        <v>55</v>
      </c>
      <c r="AH22" s="8">
        <v>241</v>
      </c>
      <c r="AI22" s="8">
        <v>279</v>
      </c>
      <c r="AJ22" s="8">
        <v>98</v>
      </c>
      <c r="AK22" s="8">
        <v>642</v>
      </c>
      <c r="AL22" s="8">
        <v>493</v>
      </c>
      <c r="AM22" s="8">
        <v>787</v>
      </c>
      <c r="AN22" s="8">
        <v>1569</v>
      </c>
      <c r="AO22" s="8">
        <v>1576</v>
      </c>
      <c r="AP22" s="8">
        <v>833</v>
      </c>
      <c r="AQ22" s="8">
        <v>929</v>
      </c>
      <c r="AR22" s="8">
        <v>1557</v>
      </c>
    </row>
    <row r="23" spans="1:44" ht="15" customHeight="1" x14ac:dyDescent="0.25">
      <c r="A23" s="7" t="s">
        <v>50</v>
      </c>
      <c r="B23" s="8"/>
      <c r="C23" s="8"/>
      <c r="D23" s="8"/>
      <c r="E23" s="8"/>
      <c r="F23" s="8"/>
      <c r="G23" s="8"/>
      <c r="H23" s="8"/>
      <c r="I23" s="8"/>
      <c r="J23" s="8"/>
      <c r="K23" s="8"/>
      <c r="L23" s="8">
        <v>20964.6459833644</v>
      </c>
      <c r="M23" s="8">
        <v>27252.2246575094</v>
      </c>
      <c r="N23" s="8">
        <v>25890.884009238998</v>
      </c>
      <c r="O23" s="8">
        <v>37610.211869982901</v>
      </c>
      <c r="P23" s="8">
        <v>48309.8955851723</v>
      </c>
      <c r="Q23" s="8">
        <v>60028</v>
      </c>
      <c r="R23" s="8">
        <v>78032</v>
      </c>
      <c r="S23" s="8">
        <v>69593</v>
      </c>
      <c r="T23" s="8">
        <v>72609</v>
      </c>
      <c r="U23" s="8">
        <v>81385</v>
      </c>
      <c r="V23" s="8">
        <v>65208</v>
      </c>
      <c r="W23" s="8">
        <v>74900</v>
      </c>
      <c r="X23" s="8">
        <v>120652</v>
      </c>
      <c r="Y23" s="8">
        <v>126079</v>
      </c>
      <c r="Z23" s="8">
        <v>115297</v>
      </c>
      <c r="AA23" s="8">
        <v>98062</v>
      </c>
      <c r="AB23" s="8">
        <v>65302</v>
      </c>
      <c r="AC23" s="8">
        <v>65719</v>
      </c>
      <c r="AD23" s="8">
        <v>68942</v>
      </c>
      <c r="AE23" s="8">
        <v>46664</v>
      </c>
      <c r="AF23" s="8">
        <v>36700</v>
      </c>
      <c r="AG23" s="8">
        <v>48550</v>
      </c>
      <c r="AH23" s="8">
        <v>63474</v>
      </c>
      <c r="AI23" s="8">
        <v>80977</v>
      </c>
      <c r="AJ23" s="8">
        <v>100972</v>
      </c>
      <c r="AK23" s="8">
        <v>107080</v>
      </c>
      <c r="AL23" s="8">
        <v>122626</v>
      </c>
      <c r="AM23" s="8">
        <v>138956.519107</v>
      </c>
      <c r="AN23" s="8">
        <v>163180.69886199999</v>
      </c>
      <c r="AO23" s="8">
        <v>154114</v>
      </c>
      <c r="AP23" s="8">
        <v>107239.55768899999</v>
      </c>
      <c r="AQ23" s="8">
        <v>138754.43424800001</v>
      </c>
      <c r="AR23" s="8">
        <v>173647.71489500001</v>
      </c>
    </row>
    <row r="24" spans="1:44" ht="15" customHeight="1" x14ac:dyDescent="0.25">
      <c r="A24" s="7" t="s">
        <v>51</v>
      </c>
      <c r="B24" s="8"/>
      <c r="C24" s="8"/>
      <c r="D24" s="8"/>
      <c r="E24" s="8"/>
      <c r="F24" s="8"/>
      <c r="G24" s="8"/>
      <c r="H24" s="8"/>
      <c r="I24" s="8"/>
      <c r="J24" s="8"/>
      <c r="K24" s="8"/>
      <c r="L24" s="8"/>
      <c r="M24" s="8"/>
      <c r="N24" s="8"/>
      <c r="O24" s="8"/>
      <c r="P24" s="8"/>
      <c r="Q24" s="8"/>
      <c r="R24" s="8"/>
      <c r="S24" s="8" t="s">
        <v>61</v>
      </c>
      <c r="T24" s="8" t="s">
        <v>61</v>
      </c>
      <c r="U24" s="8" t="s">
        <v>61</v>
      </c>
      <c r="V24" s="8" t="s">
        <v>61</v>
      </c>
      <c r="W24" s="8" t="s">
        <v>61</v>
      </c>
      <c r="X24" s="8" t="s">
        <v>61</v>
      </c>
      <c r="Y24" s="8" t="s">
        <v>61</v>
      </c>
      <c r="Z24" s="8" t="s">
        <v>61</v>
      </c>
      <c r="AA24" s="8" t="s">
        <v>61</v>
      </c>
      <c r="AB24" s="8" t="s">
        <v>61</v>
      </c>
      <c r="AC24" s="8">
        <v>2666</v>
      </c>
      <c r="AD24" s="8" t="s">
        <v>61</v>
      </c>
      <c r="AE24" s="8">
        <v>6646.1156116328502</v>
      </c>
      <c r="AF24" s="8">
        <v>7715.5449672424102</v>
      </c>
      <c r="AG24" s="8">
        <v>8002.7722677628299</v>
      </c>
      <c r="AH24" s="8">
        <v>9850.1469850147005</v>
      </c>
      <c r="AI24" s="8">
        <v>9389.4389438943908</v>
      </c>
      <c r="AJ24" s="8">
        <v>10695.3253464881</v>
      </c>
      <c r="AK24" s="8">
        <v>11810.160741522899</v>
      </c>
      <c r="AL24" s="8">
        <v>12269.6388682055</v>
      </c>
      <c r="AM24" s="8">
        <v>13037.1370695476</v>
      </c>
      <c r="AN24" s="8">
        <v>18907.605362306102</v>
      </c>
      <c r="AO24" s="8">
        <v>10394.357781524101</v>
      </c>
      <c r="AP24" s="8">
        <v>12892.5583443417</v>
      </c>
      <c r="AQ24" s="8">
        <v>19618.713450292398</v>
      </c>
      <c r="AR24" s="8">
        <v>21451.314854</v>
      </c>
    </row>
    <row r="25" spans="1:44" ht="15" customHeight="1" x14ac:dyDescent="0.25">
      <c r="A25" s="7" t="s">
        <v>52</v>
      </c>
      <c r="B25" s="8"/>
      <c r="C25" s="8"/>
      <c r="D25" s="8"/>
      <c r="E25" s="8"/>
      <c r="F25" s="8"/>
      <c r="G25" s="8"/>
      <c r="H25" s="8"/>
      <c r="I25" s="8"/>
      <c r="J25" s="8"/>
      <c r="K25" s="8"/>
      <c r="L25" s="8"/>
      <c r="M25" s="8"/>
      <c r="N25" s="8"/>
      <c r="O25" s="8"/>
      <c r="P25" s="8"/>
      <c r="Q25" s="8"/>
      <c r="R25" s="8"/>
      <c r="S25" s="8" t="s">
        <v>61</v>
      </c>
      <c r="T25" s="8" t="s">
        <v>61</v>
      </c>
      <c r="U25" s="8" t="s">
        <v>61</v>
      </c>
      <c r="V25" s="8">
        <v>12944</v>
      </c>
      <c r="W25" s="8">
        <v>18260</v>
      </c>
      <c r="X25" s="8">
        <v>17578</v>
      </c>
      <c r="Y25" s="8">
        <v>18391</v>
      </c>
      <c r="Z25" s="8">
        <v>19630</v>
      </c>
      <c r="AA25" s="8">
        <v>13375</v>
      </c>
      <c r="AB25" s="8">
        <v>9330</v>
      </c>
      <c r="AC25" s="8">
        <v>10107</v>
      </c>
      <c r="AD25" s="8">
        <v>4853</v>
      </c>
      <c r="AE25" s="8">
        <v>1935</v>
      </c>
      <c r="AF25" s="8">
        <v>2049</v>
      </c>
      <c r="AG25" s="8">
        <v>2313</v>
      </c>
      <c r="AH25" s="8">
        <v>4013</v>
      </c>
      <c r="AI25" s="8">
        <v>5790</v>
      </c>
      <c r="AJ25" s="8">
        <v>8259</v>
      </c>
      <c r="AK25" s="8">
        <v>9903</v>
      </c>
      <c r="AL25" s="8">
        <v>10950</v>
      </c>
      <c r="AM25" s="8">
        <v>12056</v>
      </c>
      <c r="AN25" s="8">
        <v>15774</v>
      </c>
      <c r="AO25" s="8">
        <v>17384</v>
      </c>
      <c r="AP25" s="8">
        <v>24519</v>
      </c>
      <c r="AQ25" s="8">
        <v>24519</v>
      </c>
      <c r="AR25" s="8">
        <v>28730</v>
      </c>
    </row>
    <row r="26" spans="1:44" ht="15" customHeight="1" x14ac:dyDescent="0.25">
      <c r="A26" s="7" t="s">
        <v>53</v>
      </c>
      <c r="B26" s="8"/>
      <c r="C26" s="8"/>
      <c r="D26" s="8"/>
      <c r="E26" s="8"/>
      <c r="F26" s="8"/>
      <c r="G26" s="8"/>
      <c r="H26" s="8"/>
      <c r="I26" s="8"/>
      <c r="J26" s="8"/>
      <c r="K26" s="8"/>
      <c r="L26" s="8"/>
      <c r="M26" s="8"/>
      <c r="N26" s="8"/>
      <c r="O26" s="8"/>
      <c r="P26" s="8"/>
      <c r="Q26" s="8"/>
      <c r="R26" s="8"/>
      <c r="S26" s="8" t="s">
        <v>61</v>
      </c>
      <c r="T26" s="8" t="s">
        <v>61</v>
      </c>
      <c r="U26" s="8" t="s">
        <v>61</v>
      </c>
      <c r="V26" s="8" t="s">
        <v>61</v>
      </c>
      <c r="W26" s="8" t="s">
        <v>61</v>
      </c>
      <c r="X26" s="8">
        <v>2119.3370165745901</v>
      </c>
      <c r="Y26" s="8">
        <v>3648.0113636363599</v>
      </c>
      <c r="Z26" s="8">
        <v>2256</v>
      </c>
      <c r="AA26" s="8">
        <v>7826.7465686654496</v>
      </c>
      <c r="AB26" s="8">
        <v>921</v>
      </c>
      <c r="AC26" s="8">
        <v>1458</v>
      </c>
      <c r="AD26" s="8">
        <v>1472</v>
      </c>
      <c r="AE26" s="8">
        <v>1455</v>
      </c>
      <c r="AF26" s="8">
        <v>1521</v>
      </c>
      <c r="AG26" s="8">
        <v>1541.7143556045601</v>
      </c>
      <c r="AH26" s="8">
        <v>2516.2252240518301</v>
      </c>
      <c r="AI26" s="8">
        <v>2470.03023650454</v>
      </c>
      <c r="AJ26" s="8">
        <v>2656.1881588163201</v>
      </c>
      <c r="AK26" s="8">
        <v>2688</v>
      </c>
      <c r="AL26" s="8">
        <v>2695.8720999726002</v>
      </c>
      <c r="AM26" s="8">
        <v>2504.2868978773499</v>
      </c>
      <c r="AN26" s="8">
        <v>3952.88116062176</v>
      </c>
      <c r="AO26" s="8">
        <v>3839.6567282461001</v>
      </c>
      <c r="AP26" s="8">
        <v>3068.6075862696398</v>
      </c>
      <c r="AQ26" s="8">
        <v>4596.5311776226199</v>
      </c>
      <c r="AR26" s="8">
        <v>5299.9953720000003</v>
      </c>
    </row>
    <row r="27" spans="1:44" ht="15" customHeight="1" x14ac:dyDescent="0.25">
      <c r="A27" s="7" t="s">
        <v>54</v>
      </c>
      <c r="B27" s="8"/>
      <c r="C27" s="8"/>
      <c r="D27" s="8"/>
      <c r="E27" s="8"/>
      <c r="F27" s="8"/>
      <c r="G27" s="8"/>
      <c r="H27" s="8"/>
      <c r="I27" s="8"/>
      <c r="J27" s="8"/>
      <c r="K27" s="8"/>
      <c r="L27" s="8"/>
      <c r="M27" s="8"/>
      <c r="N27" s="8"/>
      <c r="O27" s="8"/>
      <c r="P27" s="8"/>
      <c r="Q27" s="8"/>
      <c r="R27" s="8"/>
      <c r="S27" s="8" t="s">
        <v>61</v>
      </c>
      <c r="T27" s="8" t="s">
        <v>61</v>
      </c>
      <c r="U27" s="8" t="s">
        <v>61</v>
      </c>
      <c r="V27" s="8" t="s">
        <v>61</v>
      </c>
      <c r="W27" s="8" t="s">
        <v>61</v>
      </c>
      <c r="X27" s="8" t="s">
        <v>61</v>
      </c>
      <c r="Y27" s="8" t="s">
        <v>61</v>
      </c>
      <c r="Z27" s="8" t="s">
        <v>61</v>
      </c>
      <c r="AA27" s="8" t="s">
        <v>61</v>
      </c>
      <c r="AB27" s="8">
        <v>2332</v>
      </c>
      <c r="AC27" s="8">
        <v>3329</v>
      </c>
      <c r="AD27" s="8">
        <v>3922</v>
      </c>
      <c r="AE27" s="8">
        <v>3803</v>
      </c>
      <c r="AF27" s="8">
        <v>4873</v>
      </c>
      <c r="AG27" s="8">
        <v>5840</v>
      </c>
      <c r="AH27" s="8">
        <v>6362</v>
      </c>
      <c r="AI27" s="8">
        <v>9865</v>
      </c>
      <c r="AJ27" s="8">
        <v>8019</v>
      </c>
      <c r="AK27" s="8">
        <v>9363</v>
      </c>
      <c r="AL27" s="8">
        <v>11323</v>
      </c>
      <c r="AM27" s="8">
        <v>12240</v>
      </c>
      <c r="AN27" s="8">
        <v>15736</v>
      </c>
      <c r="AO27" s="8">
        <v>20185</v>
      </c>
      <c r="AP27" s="8">
        <v>9641</v>
      </c>
      <c r="AQ27" s="8">
        <v>14339</v>
      </c>
      <c r="AR27" s="8">
        <v>23504</v>
      </c>
    </row>
    <row r="28" spans="1:44" ht="15" customHeight="1" x14ac:dyDescent="0.25">
      <c r="A28" s="7" t="s">
        <v>55</v>
      </c>
      <c r="B28" s="8"/>
      <c r="C28" s="8"/>
      <c r="D28" s="8"/>
      <c r="E28" s="8"/>
      <c r="F28" s="8"/>
      <c r="G28" s="8"/>
      <c r="H28" s="8"/>
      <c r="I28" s="8"/>
      <c r="J28" s="8"/>
      <c r="K28" s="8"/>
      <c r="L28" s="8"/>
      <c r="M28" s="8"/>
      <c r="N28" s="8"/>
      <c r="O28" s="8"/>
      <c r="P28" s="8"/>
      <c r="Q28" s="8"/>
      <c r="R28" s="8"/>
      <c r="S28" s="8" t="s">
        <v>61</v>
      </c>
      <c r="T28" s="8" t="s">
        <v>61</v>
      </c>
      <c r="U28" s="8" t="s">
        <v>61</v>
      </c>
      <c r="V28" s="8" t="s">
        <v>61</v>
      </c>
      <c r="W28" s="8" t="s">
        <v>61</v>
      </c>
      <c r="X28" s="8" t="s">
        <v>61</v>
      </c>
      <c r="Y28" s="8" t="s">
        <v>61</v>
      </c>
      <c r="Z28" s="8" t="s">
        <v>61</v>
      </c>
      <c r="AA28" s="8">
        <v>672</v>
      </c>
      <c r="AB28" s="8">
        <v>1455.8</v>
      </c>
      <c r="AC28" s="8">
        <v>1213</v>
      </c>
      <c r="AD28" s="8">
        <v>928</v>
      </c>
      <c r="AE28" s="8">
        <v>705</v>
      </c>
      <c r="AF28" s="8">
        <v>597</v>
      </c>
      <c r="AG28" s="8">
        <v>633</v>
      </c>
      <c r="AH28" s="8">
        <v>886.07</v>
      </c>
      <c r="AI28" s="8">
        <v>1059</v>
      </c>
      <c r="AJ28" s="8">
        <v>1118</v>
      </c>
      <c r="AK28" s="8">
        <v>1068</v>
      </c>
      <c r="AL28" s="8">
        <v>1129.944</v>
      </c>
      <c r="AM28" s="8">
        <v>1512</v>
      </c>
      <c r="AN28" s="8">
        <v>2008</v>
      </c>
      <c r="AO28" s="8">
        <v>2196</v>
      </c>
      <c r="AP28" s="8">
        <v>1143</v>
      </c>
      <c r="AQ28" s="8">
        <v>1375</v>
      </c>
      <c r="AR28" s="8">
        <v>2153</v>
      </c>
    </row>
    <row r="29" spans="1:44" ht="15" customHeight="1" x14ac:dyDescent="0.25">
      <c r="A29" s="7" t="s">
        <v>56</v>
      </c>
      <c r="B29" s="8">
        <v>4917.6470588235297</v>
      </c>
      <c r="C29" s="8">
        <v>5404.1242000474103</v>
      </c>
      <c r="D29" s="8">
        <v>5961.1364868003402</v>
      </c>
      <c r="E29" s="8">
        <v>6409.1372035501199</v>
      </c>
      <c r="F29" s="8">
        <v>7344</v>
      </c>
      <c r="G29" s="8">
        <v>10343</v>
      </c>
      <c r="H29" s="8">
        <v>12315</v>
      </c>
      <c r="I29" s="8">
        <v>14064</v>
      </c>
      <c r="J29" s="8">
        <v>13084</v>
      </c>
      <c r="K29" s="8">
        <v>13541</v>
      </c>
      <c r="L29" s="8">
        <v>17562</v>
      </c>
      <c r="M29" s="8">
        <v>18673</v>
      </c>
      <c r="N29" s="8">
        <v>15476</v>
      </c>
      <c r="O29" s="8">
        <v>21246</v>
      </c>
      <c r="P29" s="8">
        <v>29317</v>
      </c>
      <c r="Q29" s="8">
        <v>35910</v>
      </c>
      <c r="R29" s="8">
        <v>40959</v>
      </c>
      <c r="S29" s="8">
        <v>47420</v>
      </c>
      <c r="T29" s="8">
        <v>55265</v>
      </c>
      <c r="U29" s="8">
        <v>70527.370999999999</v>
      </c>
      <c r="V29" s="8">
        <v>103196</v>
      </c>
      <c r="W29" s="8">
        <v>122552</v>
      </c>
      <c r="X29" s="8">
        <v>154335</v>
      </c>
      <c r="Y29" s="8">
        <v>170297</v>
      </c>
      <c r="Z29" s="8">
        <v>145294</v>
      </c>
      <c r="AA29" s="8">
        <v>87074</v>
      </c>
      <c r="AB29" s="8">
        <v>73155</v>
      </c>
      <c r="AC29" s="8">
        <v>69479</v>
      </c>
      <c r="AD29" s="8">
        <v>37448</v>
      </c>
      <c r="AE29" s="8">
        <v>32279</v>
      </c>
      <c r="AF29" s="8">
        <v>21857</v>
      </c>
      <c r="AG29" s="8">
        <v>26800</v>
      </c>
      <c r="AH29" s="8">
        <v>35721</v>
      </c>
      <c r="AI29" s="8">
        <v>37492</v>
      </c>
      <c r="AJ29" s="8">
        <v>38861</v>
      </c>
      <c r="AK29" s="8">
        <v>43056</v>
      </c>
      <c r="AL29" s="8">
        <v>43591</v>
      </c>
      <c r="AM29" s="8">
        <v>43970</v>
      </c>
      <c r="AN29" s="8">
        <v>59425</v>
      </c>
      <c r="AO29" s="8">
        <v>65220</v>
      </c>
      <c r="AP29" s="8">
        <v>56396</v>
      </c>
      <c r="AQ29" s="8">
        <v>67952</v>
      </c>
      <c r="AR29" s="8">
        <v>82748</v>
      </c>
    </row>
    <row r="30" spans="1:44" ht="15.75" customHeight="1" x14ac:dyDescent="0.25">
      <c r="A30" s="10" t="s">
        <v>57</v>
      </c>
      <c r="B30" s="11"/>
      <c r="C30" s="11"/>
      <c r="D30" s="11"/>
      <c r="E30" s="11"/>
      <c r="F30" s="11"/>
      <c r="G30" s="11"/>
      <c r="H30" s="11"/>
      <c r="I30" s="11">
        <v>16494.297350750101</v>
      </c>
      <c r="J30" s="11">
        <v>18603.5274220826</v>
      </c>
      <c r="K30" s="11">
        <v>11773.784330461</v>
      </c>
      <c r="L30" s="11">
        <v>11024.294198518801</v>
      </c>
      <c r="M30" s="11">
        <v>7467.5740005969701</v>
      </c>
      <c r="N30" s="11">
        <v>9936.8547543805907</v>
      </c>
      <c r="O30" s="11">
        <v>18687.309050624601</v>
      </c>
      <c r="P30" s="11">
        <v>19155.0019086223</v>
      </c>
      <c r="Q30" s="11">
        <v>16705.259152848401</v>
      </c>
      <c r="R30" s="11">
        <v>19501.220550667102</v>
      </c>
      <c r="S30" s="11">
        <v>19476.625775588502</v>
      </c>
      <c r="T30" s="11">
        <v>22291.817484414001</v>
      </c>
      <c r="U30" s="11">
        <v>23734.9226621257</v>
      </c>
      <c r="V30" s="11">
        <v>29557.929993643302</v>
      </c>
      <c r="W30" s="11">
        <v>33299.054600462499</v>
      </c>
      <c r="X30" s="11">
        <v>43885.0703497016</v>
      </c>
      <c r="Y30" s="11">
        <v>41289.764868603001</v>
      </c>
      <c r="Z30" s="11">
        <v>43894.660598263799</v>
      </c>
      <c r="AA30" s="11">
        <v>33775.552916943998</v>
      </c>
      <c r="AB30" s="11">
        <v>39908.665969620801</v>
      </c>
      <c r="AC30" s="11">
        <v>45076.840064064301</v>
      </c>
      <c r="AD30" s="11">
        <v>38887.109016811002</v>
      </c>
      <c r="AE30" s="11">
        <v>40615.538769085797</v>
      </c>
      <c r="AF30" s="8">
        <v>46497.571750563497</v>
      </c>
      <c r="AG30" s="8">
        <v>51167.743962631197</v>
      </c>
      <c r="AH30" s="8">
        <v>60761.014582776501</v>
      </c>
      <c r="AI30" s="8">
        <v>59341.158307723199</v>
      </c>
      <c r="AJ30" s="8">
        <v>59870.506948552698</v>
      </c>
      <c r="AK30" s="8">
        <v>55755</v>
      </c>
      <c r="AL30" s="8">
        <v>55165.286511601596</v>
      </c>
      <c r="AM30" s="8">
        <v>61206.1414237754</v>
      </c>
      <c r="AN30" s="8">
        <v>68058.507307938693</v>
      </c>
      <c r="AO30" s="8">
        <v>64146</v>
      </c>
      <c r="AP30" s="8">
        <v>44981</v>
      </c>
      <c r="AQ30" s="8">
        <v>52547.665642726199</v>
      </c>
      <c r="AR30" s="8">
        <v>58662.625106</v>
      </c>
    </row>
    <row r="32" spans="1:44" ht="15.75" customHeight="1" thickBot="1" x14ac:dyDescent="0.3"/>
    <row r="33" spans="1:45" ht="15" customHeight="1" x14ac:dyDescent="0.25">
      <c r="A33" s="4" t="s">
        <v>58</v>
      </c>
      <c r="B33" s="5"/>
      <c r="C33" s="5"/>
      <c r="D33" s="5"/>
      <c r="E33" s="5"/>
      <c r="F33" s="5"/>
      <c r="G33" s="5"/>
      <c r="H33" s="5"/>
      <c r="I33" s="5"/>
      <c r="J33" s="5"/>
      <c r="K33" s="5"/>
      <c r="L33" s="5"/>
      <c r="M33" s="5"/>
      <c r="N33" s="5"/>
      <c r="O33" s="5"/>
      <c r="P33" s="5"/>
      <c r="Q33" s="5"/>
      <c r="R33" s="5"/>
      <c r="S33" s="5"/>
      <c r="T33" s="5"/>
      <c r="U33" s="5"/>
      <c r="V33" s="5">
        <v>491374.47529567801</v>
      </c>
      <c r="W33" s="5">
        <v>559447.51936077699</v>
      </c>
      <c r="X33" s="5">
        <v>720933.67295837204</v>
      </c>
      <c r="Y33" s="5">
        <v>790216.05278297095</v>
      </c>
      <c r="Z33" s="5">
        <v>772301.81756555405</v>
      </c>
      <c r="AA33" s="5">
        <v>635236.49841671798</v>
      </c>
      <c r="AB33" s="5">
        <v>532261.30232721195</v>
      </c>
      <c r="AC33" s="5">
        <v>591370.00194559002</v>
      </c>
      <c r="AD33" s="5">
        <v>557741.19788336498</v>
      </c>
      <c r="AE33" s="5">
        <v>470310.787339804</v>
      </c>
      <c r="AF33" s="5">
        <v>470825.29054680298</v>
      </c>
      <c r="AG33" s="5">
        <v>481512.508860056</v>
      </c>
      <c r="AH33" s="5">
        <v>698207.46504148003</v>
      </c>
      <c r="AI33" s="5">
        <v>778025.37719300005</v>
      </c>
      <c r="AJ33" s="5">
        <v>826044.66905699996</v>
      </c>
      <c r="AK33" s="5">
        <v>786140.1</v>
      </c>
      <c r="AL33" s="5">
        <v>879722.05679499998</v>
      </c>
      <c r="AM33" s="5">
        <v>938263.62060885003</v>
      </c>
      <c r="AN33" s="5">
        <v>1046661.808862</v>
      </c>
      <c r="AO33" s="5">
        <v>982354.80732432997</v>
      </c>
      <c r="AP33" s="6">
        <v>709433.28461465996</v>
      </c>
      <c r="AQ33" s="6">
        <v>732952.73424799996</v>
      </c>
      <c r="AR33" s="6">
        <v>929907</v>
      </c>
    </row>
    <row r="34" spans="1:45" ht="15.75" customHeight="1" thickBot="1" x14ac:dyDescent="0.3">
      <c r="A34" s="10" t="s">
        <v>59</v>
      </c>
      <c r="B34" s="11"/>
      <c r="C34" s="11"/>
      <c r="D34" s="11"/>
      <c r="E34" s="11"/>
      <c r="F34" s="11"/>
      <c r="G34" s="11"/>
      <c r="H34" s="11"/>
      <c r="I34" s="11"/>
      <c r="J34" s="11"/>
      <c r="K34" s="11"/>
      <c r="L34" s="11"/>
      <c r="M34" s="11"/>
      <c r="N34" s="11"/>
      <c r="O34" s="11"/>
      <c r="P34" s="11"/>
      <c r="Q34" s="11"/>
      <c r="R34" s="11"/>
      <c r="S34" s="11">
        <v>394247.01319796097</v>
      </c>
      <c r="T34" s="11">
        <v>419219.912579</v>
      </c>
      <c r="U34" s="11">
        <v>455551.70812127099</v>
      </c>
      <c r="V34" s="11">
        <v>583022.08782545105</v>
      </c>
      <c r="W34" s="11">
        <v>634575.71996738401</v>
      </c>
      <c r="X34" s="11">
        <v>839117.21368085104</v>
      </c>
      <c r="Y34" s="11">
        <v>885759.85173916596</v>
      </c>
      <c r="Z34" s="11">
        <v>867458.43087089399</v>
      </c>
      <c r="AA34" s="11">
        <v>721206.372951456</v>
      </c>
      <c r="AB34" s="11">
        <v>625233.21182427194</v>
      </c>
      <c r="AC34" s="11">
        <v>697162.51448438503</v>
      </c>
      <c r="AD34" s="11">
        <v>633673.58315055096</v>
      </c>
      <c r="AE34" s="11">
        <v>574594.95118990506</v>
      </c>
      <c r="AF34" s="11">
        <v>563425.08503523504</v>
      </c>
      <c r="AG34" s="11">
        <v>587995.559423898</v>
      </c>
      <c r="AH34" s="11">
        <v>833317.32263940596</v>
      </c>
      <c r="AI34" s="11">
        <v>904835.76215622795</v>
      </c>
      <c r="AJ34" s="11">
        <v>956180.10871525202</v>
      </c>
      <c r="AK34" s="11">
        <v>913854.81991173502</v>
      </c>
      <c r="AL34" s="11">
        <v>1041896.12895187</v>
      </c>
      <c r="AM34" s="11">
        <v>1092850.6043710201</v>
      </c>
      <c r="AN34" s="11">
        <v>1226642.5761140101</v>
      </c>
      <c r="AO34" s="11">
        <v>1146778</v>
      </c>
      <c r="AP34" s="12">
        <v>842289.86429608904</v>
      </c>
      <c r="AQ34" s="12">
        <v>862789.96250239399</v>
      </c>
      <c r="AR34" s="12">
        <f>SUM(AR4:AR30)</f>
        <v>1096858.2106090002</v>
      </c>
      <c r="AS34" s="13"/>
    </row>
    <row r="35" spans="1:45" ht="15.75" customHeight="1" thickBot="1" x14ac:dyDescent="0.3"/>
    <row r="36" spans="1:45" ht="15" customHeight="1" x14ac:dyDescent="0.25">
      <c r="A36" s="4" t="s">
        <v>60</v>
      </c>
      <c r="B36" s="5"/>
      <c r="C36" s="5"/>
      <c r="D36" s="5"/>
      <c r="E36" s="5"/>
      <c r="F36" s="5"/>
      <c r="G36" s="5"/>
      <c r="H36" s="5"/>
      <c r="I36" s="5"/>
      <c r="J36" s="5"/>
      <c r="K36" s="5"/>
      <c r="L36" s="5"/>
      <c r="M36" s="5"/>
      <c r="N36" s="5"/>
      <c r="O36" s="5"/>
      <c r="P36" s="5"/>
      <c r="Q36" s="5"/>
      <c r="R36" s="5"/>
      <c r="S36" s="5"/>
      <c r="T36" s="5"/>
      <c r="U36" s="5"/>
      <c r="V36" s="5" t="s">
        <v>61</v>
      </c>
      <c r="W36" s="5" t="s">
        <v>61</v>
      </c>
      <c r="X36" s="5" t="s">
        <v>61</v>
      </c>
      <c r="Y36" s="5" t="s">
        <v>61</v>
      </c>
      <c r="Z36" s="5" t="s">
        <v>61</v>
      </c>
      <c r="AA36" s="5" t="s">
        <v>61</v>
      </c>
      <c r="AB36" s="5" t="s">
        <v>61</v>
      </c>
      <c r="AC36" s="5" t="s">
        <v>61</v>
      </c>
      <c r="AD36" s="5" t="s">
        <v>61</v>
      </c>
      <c r="AE36" s="5" t="s">
        <v>61</v>
      </c>
      <c r="AF36" s="5">
        <v>857.70002197903796</v>
      </c>
      <c r="AG36" s="5">
        <v>993.91351092024502</v>
      </c>
      <c r="AH36" s="5">
        <v>1769.11031776084</v>
      </c>
      <c r="AI36" s="5">
        <v>11562.376</v>
      </c>
      <c r="AJ36" s="5">
        <v>13978.23</v>
      </c>
      <c r="AK36" s="5">
        <v>16558.0839898499</v>
      </c>
      <c r="AL36" s="5" t="s">
        <v>61</v>
      </c>
      <c r="AM36" s="5" t="s">
        <v>61</v>
      </c>
      <c r="AN36" s="5" t="s">
        <v>61</v>
      </c>
      <c r="AO36" s="5" t="s">
        <v>61</v>
      </c>
      <c r="AP36" s="6">
        <v>3486.8906323342098</v>
      </c>
      <c r="AQ36" s="6">
        <v>5008.8131999999996</v>
      </c>
      <c r="AR36" s="6" t="s">
        <v>61</v>
      </c>
    </row>
    <row r="37" spans="1:45" ht="15.75" customHeight="1" thickBot="1" x14ac:dyDescent="0.3">
      <c r="A37" s="10" t="s">
        <v>64</v>
      </c>
      <c r="B37" s="11"/>
      <c r="C37" s="11"/>
      <c r="D37" s="11"/>
      <c r="E37" s="11"/>
      <c r="F37" s="11"/>
      <c r="G37" s="11"/>
      <c r="H37" s="11">
        <v>90471.914408380399</v>
      </c>
      <c r="I37" s="11">
        <v>98642.348553345393</v>
      </c>
      <c r="J37" s="11">
        <v>90161.244601091705</v>
      </c>
      <c r="K37" s="11">
        <v>67514.939018643097</v>
      </c>
      <c r="L37" s="11">
        <v>71840.126232909301</v>
      </c>
      <c r="M37" s="11">
        <v>73803.767965156003</v>
      </c>
      <c r="N37" s="11">
        <v>67802.146689248504</v>
      </c>
      <c r="O37" s="11">
        <v>96998.015642046696</v>
      </c>
      <c r="P37" s="11">
        <v>115792.093607655</v>
      </c>
      <c r="Q37" s="11">
        <v>126691.284348399</v>
      </c>
      <c r="R37" s="11">
        <v>173800</v>
      </c>
      <c r="S37" s="11">
        <v>196561.00282207801</v>
      </c>
      <c r="T37" s="11">
        <v>257449.30612507401</v>
      </c>
      <c r="U37" s="11">
        <v>350969.260372438</v>
      </c>
      <c r="V37" s="11">
        <v>400728.334224483</v>
      </c>
      <c r="W37" s="11">
        <v>425270.38576017402</v>
      </c>
      <c r="X37" s="11">
        <v>414524.71482889698</v>
      </c>
      <c r="Y37" s="11">
        <v>500099.746233846</v>
      </c>
      <c r="Z37" s="11">
        <v>521381.18479118601</v>
      </c>
      <c r="AA37" s="11">
        <v>311202.08971718501</v>
      </c>
      <c r="AB37" s="11">
        <v>157779.423979168</v>
      </c>
      <c r="AC37" s="11">
        <v>155981.301874475</v>
      </c>
      <c r="AD37" s="11">
        <v>159303.129464903</v>
      </c>
      <c r="AE37" s="11">
        <v>178217.22347602001</v>
      </c>
      <c r="AF37" s="11">
        <v>209257.47121023</v>
      </c>
      <c r="AG37" s="11">
        <v>252301.14623133</v>
      </c>
      <c r="AH37" s="11">
        <v>305534.27752672799</v>
      </c>
      <c r="AI37" s="11">
        <v>300855.42051056802</v>
      </c>
      <c r="AJ37" s="11">
        <v>296363.51192581002</v>
      </c>
      <c r="AK37" s="11">
        <v>303739.07834205602</v>
      </c>
      <c r="AL37" s="11">
        <v>306465.24716041802</v>
      </c>
      <c r="AM37" s="11">
        <v>276178.48713049298</v>
      </c>
      <c r="AN37" s="11">
        <v>358373.66216845001</v>
      </c>
      <c r="AO37" s="11">
        <v>367249.87100708298</v>
      </c>
      <c r="AP37" s="12">
        <v>257201.16349923599</v>
      </c>
      <c r="AQ37" s="12">
        <v>291873.89951518399</v>
      </c>
      <c r="AR37" s="12">
        <v>322251</v>
      </c>
    </row>
    <row r="38" spans="1:45" ht="15.75" customHeight="1" thickBot="1" x14ac:dyDescent="0.3"/>
    <row r="39" spans="1:45" ht="15" customHeight="1" x14ac:dyDescent="0.25">
      <c r="A39" s="4" t="s">
        <v>65</v>
      </c>
      <c r="B39" s="5"/>
      <c r="C39" s="5"/>
      <c r="D39" s="5"/>
      <c r="E39" s="5"/>
      <c r="F39" s="5"/>
      <c r="G39" s="5"/>
      <c r="H39" s="5"/>
      <c r="I39" s="5"/>
      <c r="J39" s="5"/>
      <c r="K39" s="5"/>
      <c r="L39" s="5"/>
      <c r="M39" s="5"/>
      <c r="N39" s="5"/>
      <c r="O39" s="5"/>
      <c r="P39" s="5"/>
      <c r="Q39" s="5"/>
      <c r="R39" s="5"/>
      <c r="S39" s="5"/>
      <c r="T39" s="5"/>
      <c r="U39" s="5"/>
      <c r="V39" s="5">
        <v>110540.422348812</v>
      </c>
      <c r="W39" s="5">
        <v>111220.408163265</v>
      </c>
      <c r="X39" s="5">
        <v>127179.044117647</v>
      </c>
      <c r="Y39" s="5">
        <v>136579.253659707</v>
      </c>
      <c r="Z39" s="5">
        <v>156029.30022020999</v>
      </c>
      <c r="AA39" s="5">
        <v>126362.827285255</v>
      </c>
      <c r="AB39" s="5">
        <v>145175.438596491</v>
      </c>
      <c r="AC39" s="5">
        <v>157651.39014074701</v>
      </c>
      <c r="AD39" s="5">
        <v>165720.92850786101</v>
      </c>
      <c r="AE39" s="5">
        <v>191520.754412832</v>
      </c>
      <c r="AF39" s="5">
        <v>205474.34129345999</v>
      </c>
      <c r="AG39" s="5">
        <v>224756.57313676199</v>
      </c>
      <c r="AH39" s="5">
        <v>242678.35149218401</v>
      </c>
      <c r="AI39" s="5">
        <v>239636.833971646</v>
      </c>
      <c r="AJ39" s="5">
        <v>250892.20743958699</v>
      </c>
      <c r="AK39" s="5">
        <v>218191.55535861201</v>
      </c>
      <c r="AL39" s="5">
        <v>228464.6</v>
      </c>
      <c r="AM39" s="5">
        <v>269354.2</v>
      </c>
      <c r="AN39" s="5">
        <v>396114</v>
      </c>
      <c r="AO39" s="5">
        <v>398095.4</v>
      </c>
      <c r="AP39" s="5">
        <v>360266.9</v>
      </c>
      <c r="AQ39" s="5">
        <v>388779.9</v>
      </c>
      <c r="AR39" s="5">
        <v>432112</v>
      </c>
    </row>
    <row r="40" spans="1:45" ht="15" customHeight="1" x14ac:dyDescent="0.25">
      <c r="A40" s="7" t="s">
        <v>66</v>
      </c>
      <c r="B40" s="8"/>
      <c r="C40" s="8"/>
      <c r="D40" s="8"/>
      <c r="E40" s="8"/>
      <c r="F40" s="8"/>
      <c r="G40" s="8"/>
      <c r="H40" s="8"/>
      <c r="I40" s="8"/>
      <c r="J40" s="8"/>
      <c r="K40" s="8"/>
      <c r="L40" s="8"/>
      <c r="M40" s="8"/>
      <c r="N40" s="8"/>
      <c r="O40" s="8"/>
      <c r="P40" s="8"/>
      <c r="Q40" s="8"/>
      <c r="R40" s="8"/>
      <c r="S40" s="8"/>
      <c r="T40" s="8">
        <v>2346.1009065451599</v>
      </c>
      <c r="U40" s="8">
        <v>2002.4376254660201</v>
      </c>
      <c r="V40" s="8">
        <v>1742.0247255122299</v>
      </c>
      <c r="W40" s="8">
        <v>1890.9850943292499</v>
      </c>
      <c r="X40" s="8">
        <v>3367.5889328063199</v>
      </c>
      <c r="Y40" s="8">
        <v>5937.1455749460401</v>
      </c>
      <c r="Z40" s="8">
        <v>9389.4792175121092</v>
      </c>
      <c r="AA40" s="8">
        <v>15062.2732542918</v>
      </c>
      <c r="AB40" s="8">
        <v>17772.6385777264</v>
      </c>
      <c r="AC40" s="8">
        <v>34873.895513425399</v>
      </c>
      <c r="AD40" s="8">
        <v>48575.112830432001</v>
      </c>
      <c r="AE40" s="8">
        <v>47031.972572157603</v>
      </c>
      <c r="AF40" s="8">
        <v>52063.303935580603</v>
      </c>
      <c r="AG40" s="8">
        <v>49697.542533081301</v>
      </c>
      <c r="AH40" s="8">
        <v>33554.210355637202</v>
      </c>
      <c r="AI40" s="8">
        <v>25618.111563496801</v>
      </c>
      <c r="AJ40" s="8">
        <v>26821.434514894299</v>
      </c>
      <c r="AK40" s="8">
        <v>25988.395033074201</v>
      </c>
      <c r="AL40" s="8">
        <v>29351.520369782898</v>
      </c>
      <c r="AM40" s="8">
        <v>29578.5759123221</v>
      </c>
      <c r="AN40" s="8">
        <v>39932.422897819</v>
      </c>
      <c r="AO40" s="8">
        <v>44264.232798397003</v>
      </c>
      <c r="AP40" s="9">
        <v>46708</v>
      </c>
      <c r="AQ40" s="9">
        <v>48747.4514808647</v>
      </c>
      <c r="AR40" s="9">
        <v>47449.045948999999</v>
      </c>
    </row>
    <row r="41" spans="1:45" ht="15" customHeight="1" x14ac:dyDescent="0.25">
      <c r="A41" s="7" t="s">
        <v>67</v>
      </c>
      <c r="B41" s="8"/>
      <c r="C41" s="8"/>
      <c r="D41" s="8"/>
      <c r="E41" s="8"/>
      <c r="F41" s="8"/>
      <c r="G41" s="8"/>
      <c r="H41" s="8"/>
      <c r="I41" s="8"/>
      <c r="J41" s="8"/>
      <c r="K41" s="8"/>
      <c r="L41" s="8"/>
      <c r="M41" s="8"/>
      <c r="N41" s="8"/>
      <c r="O41" s="8"/>
      <c r="P41" s="8"/>
      <c r="Q41" s="8"/>
      <c r="R41" s="8"/>
      <c r="S41" s="8" t="s">
        <v>61</v>
      </c>
      <c r="T41" s="8" t="s">
        <v>61</v>
      </c>
      <c r="U41" s="8" t="s">
        <v>61</v>
      </c>
      <c r="V41" s="8" t="s">
        <v>61</v>
      </c>
      <c r="W41" s="8" t="s">
        <v>61</v>
      </c>
      <c r="X41" s="8" t="s">
        <v>61</v>
      </c>
      <c r="Y41" s="8" t="s">
        <v>61</v>
      </c>
      <c r="Z41" s="8" t="s">
        <v>61</v>
      </c>
      <c r="AA41" s="8" t="s">
        <v>61</v>
      </c>
      <c r="AB41" s="8" t="s">
        <v>61</v>
      </c>
      <c r="AC41" s="8" t="s">
        <v>61</v>
      </c>
      <c r="AD41" s="8" t="s">
        <v>61</v>
      </c>
      <c r="AE41" s="8">
        <v>195556.97209111101</v>
      </c>
      <c r="AF41" s="8">
        <v>182258.16811049101</v>
      </c>
      <c r="AG41" s="8">
        <v>172342.60409219301</v>
      </c>
      <c r="AH41" s="8">
        <v>218526.02748577201</v>
      </c>
      <c r="AI41" s="8">
        <v>228135.74265712101</v>
      </c>
      <c r="AJ41" s="8">
        <v>223819.11378529301</v>
      </c>
      <c r="AK41" s="8">
        <v>189080.64107166699</v>
      </c>
      <c r="AL41" s="8">
        <v>216976.70633932701</v>
      </c>
      <c r="AM41" s="8">
        <v>318566</v>
      </c>
      <c r="AN41" s="8">
        <v>346863</v>
      </c>
      <c r="AO41" s="8">
        <v>273950</v>
      </c>
      <c r="AP41" s="9">
        <v>229324</v>
      </c>
      <c r="AQ41" s="9">
        <v>264316</v>
      </c>
      <c r="AR41" s="9">
        <v>358580</v>
      </c>
    </row>
    <row r="42" spans="1:45" ht="15" customHeight="1" x14ac:dyDescent="0.25">
      <c r="A42" s="7" t="s">
        <v>68</v>
      </c>
      <c r="B42" s="8"/>
      <c r="C42" s="8"/>
      <c r="D42" s="8"/>
      <c r="E42" s="8"/>
      <c r="F42" s="8"/>
      <c r="G42" s="8"/>
      <c r="H42" s="8"/>
      <c r="I42" s="8"/>
      <c r="J42" s="8"/>
      <c r="K42" s="8"/>
      <c r="L42" s="8"/>
      <c r="M42" s="8"/>
      <c r="N42" s="8"/>
      <c r="O42" s="8"/>
      <c r="P42" s="8"/>
      <c r="Q42" s="8"/>
      <c r="R42" s="8">
        <v>228486.64688427301</v>
      </c>
      <c r="S42" s="8">
        <v>257692.77168995701</v>
      </c>
      <c r="T42" s="8">
        <v>235142.620537357</v>
      </c>
      <c r="U42" s="8">
        <v>204592.580044045</v>
      </c>
      <c r="V42" s="8">
        <v>186642.742612812</v>
      </c>
      <c r="W42" s="8">
        <v>168999.553704255</v>
      </c>
      <c r="X42" s="8">
        <v>173149.43368651799</v>
      </c>
      <c r="Y42" s="8">
        <v>145128.74948637199</v>
      </c>
      <c r="Z42" s="8">
        <v>121445.251658915</v>
      </c>
      <c r="AA42" s="8">
        <v>129575.41769104599</v>
      </c>
      <c r="AB42" s="8">
        <v>147502.91998619001</v>
      </c>
      <c r="AC42" s="8">
        <v>169073.910856848</v>
      </c>
      <c r="AD42" s="8">
        <v>179472.58897801</v>
      </c>
      <c r="AE42" s="8">
        <v>196531.37433896001</v>
      </c>
      <c r="AF42" s="8">
        <v>158454.72080055499</v>
      </c>
      <c r="AG42" s="8">
        <v>136252.56487064401</v>
      </c>
      <c r="AH42" s="8">
        <v>148309.00360360401</v>
      </c>
      <c r="AI42" s="8">
        <v>202496.981381032</v>
      </c>
      <c r="AJ42" s="8">
        <v>166748.25529161101</v>
      </c>
      <c r="AK42" s="8">
        <v>157652.60042944801</v>
      </c>
      <c r="AL42" s="8">
        <v>171813.98013277599</v>
      </c>
      <c r="AM42" s="8">
        <v>172041.18449733299</v>
      </c>
      <c r="AN42" s="8">
        <v>166558.240077764</v>
      </c>
      <c r="AO42" s="8">
        <v>147459</v>
      </c>
      <c r="AP42" s="9">
        <v>133680</v>
      </c>
      <c r="AQ42" s="9">
        <v>121133</v>
      </c>
      <c r="AR42" s="9" t="s">
        <v>61</v>
      </c>
    </row>
    <row r="43" spans="1:45" ht="15" customHeight="1" x14ac:dyDescent="0.25">
      <c r="A43" s="7" t="s">
        <v>69</v>
      </c>
      <c r="B43" s="8"/>
      <c r="C43" s="8"/>
      <c r="D43" s="8"/>
      <c r="E43" s="8"/>
      <c r="F43" s="8"/>
      <c r="G43" s="8"/>
      <c r="H43" s="8"/>
      <c r="I43" s="8"/>
      <c r="J43" s="8"/>
      <c r="K43" s="8"/>
      <c r="L43" s="8"/>
      <c r="M43" s="8"/>
      <c r="N43" s="8"/>
      <c r="O43" s="8"/>
      <c r="P43" s="8"/>
      <c r="Q43" s="8"/>
      <c r="R43" s="8"/>
      <c r="S43" s="8" t="s">
        <v>61</v>
      </c>
      <c r="T43" s="8" t="s">
        <v>61</v>
      </c>
      <c r="U43" s="8" t="s">
        <v>61</v>
      </c>
      <c r="V43" s="8" t="s">
        <v>61</v>
      </c>
      <c r="W43" s="8" t="s">
        <v>61</v>
      </c>
      <c r="X43" s="8">
        <v>1601.12423412261</v>
      </c>
      <c r="Y43" s="8">
        <v>7726.4105863970399</v>
      </c>
      <c r="Z43" s="8">
        <v>15891.3767944189</v>
      </c>
      <c r="AA43" s="8">
        <v>18006.4633573764</v>
      </c>
      <c r="AB43" s="8">
        <v>3455.12669470021</v>
      </c>
      <c r="AC43" s="8">
        <v>9439.4839914660897</v>
      </c>
      <c r="AD43" s="8">
        <v>17535.795874241201</v>
      </c>
      <c r="AE43" s="8">
        <v>25847.488616497401</v>
      </c>
      <c r="AF43" s="8">
        <v>31979.734038784001</v>
      </c>
      <c r="AG43" s="8">
        <v>34623.428416660499</v>
      </c>
      <c r="AH43" s="8">
        <v>17065.210365495401</v>
      </c>
      <c r="AI43" s="8">
        <v>19872.8835275934</v>
      </c>
      <c r="AJ43" s="8">
        <v>30664.211846529299</v>
      </c>
      <c r="AK43" s="8">
        <v>40694.893141153101</v>
      </c>
      <c r="AL43" s="8">
        <v>40506.160349898499</v>
      </c>
      <c r="AM43" s="8">
        <v>53728.507049881096</v>
      </c>
      <c r="AN43" s="8">
        <v>65396.8953342811</v>
      </c>
      <c r="AO43" s="8">
        <v>60754.779377425002</v>
      </c>
      <c r="AP43" s="9">
        <v>77618.399521053696</v>
      </c>
      <c r="AQ43" s="9">
        <v>42256.958852005497</v>
      </c>
      <c r="AR43" s="9">
        <v>47340.538640999999</v>
      </c>
    </row>
    <row r="44" spans="1:45" ht="15" customHeight="1" x14ac:dyDescent="0.25">
      <c r="A44" s="7" t="s">
        <v>72</v>
      </c>
      <c r="B44" s="8"/>
      <c r="C44" s="8"/>
      <c r="D44" s="8"/>
      <c r="E44" s="8"/>
      <c r="F44" s="8"/>
      <c r="G44" s="8"/>
      <c r="H44" s="8"/>
      <c r="I44" s="8"/>
      <c r="J44" s="8"/>
      <c r="K44" s="8"/>
      <c r="L44" s="8"/>
      <c r="M44" s="8"/>
      <c r="N44" s="8"/>
      <c r="O44" s="8"/>
      <c r="P44" s="8"/>
      <c r="Q44" s="8"/>
      <c r="R44" s="8"/>
      <c r="S44" s="8">
        <v>1171.0999999999999</v>
      </c>
      <c r="T44" s="8" t="s">
        <v>61</v>
      </c>
      <c r="U44" s="8" t="s">
        <v>61</v>
      </c>
      <c r="V44" s="8" t="s">
        <v>61</v>
      </c>
      <c r="W44" s="8" t="s">
        <v>61</v>
      </c>
      <c r="X44" s="8">
        <v>7731.5222705861297</v>
      </c>
      <c r="Y44" s="8">
        <v>8625.84656274185</v>
      </c>
      <c r="Z44" s="8">
        <v>8695.51829913238</v>
      </c>
      <c r="AA44" s="8">
        <v>8057.05601269408</v>
      </c>
      <c r="AB44" s="8">
        <v>9811.0526970551491</v>
      </c>
      <c r="AC44" s="8">
        <v>15938.6100930629</v>
      </c>
      <c r="AD44" s="8">
        <v>12728.0872766704</v>
      </c>
      <c r="AE44" s="8">
        <v>12305.4101730279</v>
      </c>
      <c r="AF44" s="8">
        <v>19893.260217288302</v>
      </c>
      <c r="AG44" s="8">
        <v>12566.4883428178</v>
      </c>
      <c r="AH44" s="8">
        <v>15463.913891984799</v>
      </c>
      <c r="AI44" s="8">
        <v>17077.7375646816</v>
      </c>
      <c r="AJ44" s="8">
        <v>16611.415813231099</v>
      </c>
      <c r="AK44" s="8">
        <v>6871.5945126758597</v>
      </c>
      <c r="AL44" s="8">
        <v>8808.3928402906695</v>
      </c>
      <c r="AM44" s="8">
        <v>15679.6652885893</v>
      </c>
      <c r="AN44" s="8">
        <v>7436.9316236064096</v>
      </c>
      <c r="AO44" s="8">
        <v>7139.2764102178198</v>
      </c>
      <c r="AP44" s="9">
        <v>5535.1830379196999</v>
      </c>
      <c r="AQ44" s="9">
        <v>3033</v>
      </c>
      <c r="AR44" s="9">
        <v>3700</v>
      </c>
    </row>
    <row r="45" spans="1:45" ht="15.75" customHeight="1" thickBot="1" x14ac:dyDescent="0.3">
      <c r="A45" s="10" t="s">
        <v>73</v>
      </c>
      <c r="B45" s="11"/>
      <c r="C45" s="11"/>
      <c r="D45" s="11"/>
      <c r="E45" s="11"/>
      <c r="F45" s="11"/>
      <c r="G45" s="11"/>
      <c r="H45" s="11"/>
      <c r="I45" s="11"/>
      <c r="J45" s="11"/>
      <c r="K45" s="11"/>
      <c r="L45" s="11"/>
      <c r="M45" s="11"/>
      <c r="N45" s="11"/>
      <c r="O45" s="11"/>
      <c r="P45" s="11"/>
      <c r="Q45" s="11"/>
      <c r="R45" s="11">
        <v>728254.12835428806</v>
      </c>
      <c r="S45" s="11">
        <v>966940.50454742298</v>
      </c>
      <c r="T45" s="11">
        <v>1043813.0861992</v>
      </c>
      <c r="U45" s="11">
        <v>1105713.0393401</v>
      </c>
      <c r="V45" s="11">
        <v>1099758.6633663401</v>
      </c>
      <c r="W45" s="11">
        <v>1123477.97250583</v>
      </c>
      <c r="X45" s="11">
        <v>1279761.27320955</v>
      </c>
      <c r="Y45" s="11">
        <v>1394272.4593819701</v>
      </c>
      <c r="Z45" s="11">
        <v>1399398.39474644</v>
      </c>
      <c r="AA45" s="11">
        <v>1367281.7514277899</v>
      </c>
      <c r="AB45" s="11">
        <v>1503329.6888442801</v>
      </c>
      <c r="AC45" s="11">
        <v>1576925.2093233799</v>
      </c>
      <c r="AD45" s="11">
        <v>1467721.62356322</v>
      </c>
      <c r="AE45" s="11">
        <v>1624630.876401</v>
      </c>
      <c r="AF45" s="11">
        <v>1545912.95836157</v>
      </c>
      <c r="AG45" s="11">
        <v>1524778.32141513</v>
      </c>
      <c r="AH45" s="11">
        <v>1854522.7579991</v>
      </c>
      <c r="AI45" s="11">
        <v>1921236.33571235</v>
      </c>
      <c r="AJ45" s="11">
        <v>1914869.43436311</v>
      </c>
      <c r="AK45" s="11">
        <v>1869924.2167654501</v>
      </c>
      <c r="AL45" s="11">
        <v>2010611.88030371</v>
      </c>
      <c r="AM45" s="11">
        <v>1992965.3300647901</v>
      </c>
      <c r="AN45" s="11">
        <v>1886369.11304642</v>
      </c>
      <c r="AO45" s="11">
        <v>2275159.78157645</v>
      </c>
      <c r="AP45" s="12">
        <v>2353661.5647831298</v>
      </c>
      <c r="AQ45" s="12">
        <v>1458656</v>
      </c>
      <c r="AR45" s="12">
        <v>1657171</v>
      </c>
    </row>
    <row r="46" spans="1:45" ht="15" customHeight="1" x14ac:dyDescent="0.25">
      <c r="A46" s="1"/>
    </row>
    <row r="47" spans="1:45" ht="15" customHeight="1" x14ac:dyDescent="0.25">
      <c r="A47" t="s">
        <v>104</v>
      </c>
    </row>
    <row r="49" spans="1:1" ht="15" customHeight="1" x14ac:dyDescent="0.25">
      <c r="A49" s="1" t="s">
        <v>75</v>
      </c>
    </row>
    <row r="50" spans="1:1" ht="15" customHeight="1" x14ac:dyDescent="0.25">
      <c r="A50" t="s">
        <v>105</v>
      </c>
    </row>
    <row r="51" spans="1:1" ht="15" customHeight="1" x14ac:dyDescent="0.25">
      <c r="A51" t="s">
        <v>106</v>
      </c>
    </row>
    <row r="52" spans="1:1" ht="15" customHeight="1" x14ac:dyDescent="0.25">
      <c r="A52" t="s">
        <v>107</v>
      </c>
    </row>
    <row r="53" spans="1:1" ht="15" customHeight="1" x14ac:dyDescent="0.25">
      <c r="A53" t="s">
        <v>108</v>
      </c>
    </row>
    <row r="55" spans="1:1" ht="15" customHeight="1" x14ac:dyDescent="0.25">
      <c r="A55" s="1" t="s">
        <v>88</v>
      </c>
    </row>
    <row r="56" spans="1:1" ht="15" customHeight="1" x14ac:dyDescent="0.25"/>
    <row r="57" spans="1:1" ht="15" customHeight="1" x14ac:dyDescent="0.25">
      <c r="A57" t="s">
        <v>89</v>
      </c>
    </row>
    <row r="58" spans="1:1" ht="15" customHeight="1" x14ac:dyDescent="0.25">
      <c r="A58" t="s">
        <v>109</v>
      </c>
    </row>
    <row r="59" spans="1:1" ht="15" customHeight="1" x14ac:dyDescent="0.25"/>
    <row r="60" spans="1:1" ht="15" customHeight="1" x14ac:dyDescent="0.25">
      <c r="A60" t="s">
        <v>91</v>
      </c>
    </row>
    <row r="61" spans="1:1" ht="15" customHeight="1" x14ac:dyDescent="0.25">
      <c r="A61" t="s">
        <v>92</v>
      </c>
    </row>
    <row r="62" spans="1:1" ht="15" customHeight="1" x14ac:dyDescent="0.25">
      <c r="A62" t="s">
        <v>110</v>
      </c>
    </row>
    <row r="63" spans="1:1" ht="15" customHeight="1" x14ac:dyDescent="0.25">
      <c r="A63" s="1" t="s">
        <v>94</v>
      </c>
    </row>
    <row r="64" spans="1:1" ht="15" customHeight="1" x14ac:dyDescent="0.25">
      <c r="A64" t="s">
        <v>111</v>
      </c>
    </row>
    <row r="65" spans="1:1" ht="15" customHeight="1" x14ac:dyDescent="0.25">
      <c r="A65" t="s">
        <v>112</v>
      </c>
    </row>
    <row r="66" spans="1:1" ht="15" customHeight="1" x14ac:dyDescent="0.25">
      <c r="A66" t="s">
        <v>113</v>
      </c>
    </row>
    <row r="67" spans="1:1" ht="15" customHeight="1" x14ac:dyDescent="0.25">
      <c r="A67" t="s">
        <v>114</v>
      </c>
    </row>
    <row r="68" spans="1:1" ht="15" customHeight="1" x14ac:dyDescent="0.25">
      <c r="A68" t="s">
        <v>115</v>
      </c>
    </row>
    <row r="69" spans="1:1" ht="15" customHeight="1" x14ac:dyDescent="0.25">
      <c r="A69" t="s">
        <v>116</v>
      </c>
    </row>
    <row r="70" spans="1:1" ht="15" customHeight="1" x14ac:dyDescent="0.25">
      <c r="A70" t="s">
        <v>98</v>
      </c>
    </row>
    <row r="71" spans="1:1" ht="15" customHeight="1" x14ac:dyDescent="0.25">
      <c r="A71" t="s">
        <v>117</v>
      </c>
    </row>
    <row r="72" spans="1:1" ht="15" customHeight="1" x14ac:dyDescent="0.25">
      <c r="A72" t="s">
        <v>118</v>
      </c>
    </row>
    <row r="73" spans="1:1" ht="15" customHeight="1" x14ac:dyDescent="0.25"/>
    <row r="74" spans="1:1" ht="15" customHeight="1" x14ac:dyDescent="0.25"/>
    <row r="75" spans="1:1" ht="15" customHeight="1" x14ac:dyDescent="0.25"/>
    <row r="78" spans="1:1" ht="15" customHeight="1" x14ac:dyDescent="0.25">
      <c r="A78" s="1"/>
    </row>
    <row r="79" spans="1:1" ht="15" customHeight="1" x14ac:dyDescent="0.25"/>
    <row r="80" spans="1:1" ht="15" customHeight="1" x14ac:dyDescent="0.25"/>
    <row r="81" customFormat="1" ht="15" customHeight="1" x14ac:dyDescent="0.25"/>
    <row r="82" customFormat="1" ht="15" customHeight="1" x14ac:dyDescent="0.25"/>
    <row r="83" customFormat="1" ht="15" customHeight="1" x14ac:dyDescent="0.25"/>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4F15"/>
  </sheetPr>
  <dimension ref="A1:AR78"/>
  <sheetViews>
    <sheetView zoomScale="130" zoomScaleNormal="130" workbookViewId="0">
      <pane xSplit="1" topLeftCell="AG1" activePane="topRight" state="frozen"/>
      <selection pane="topRight" activeCell="AX15" sqref="AX15"/>
    </sheetView>
  </sheetViews>
  <sheetFormatPr defaultColWidth="8.5703125" defaultRowHeight="15" x14ac:dyDescent="0.25"/>
  <cols>
    <col min="1" max="1" width="20" customWidth="1"/>
    <col min="39" max="41" width="12.7109375" customWidth="1"/>
    <col min="42" max="44" width="13.85546875" customWidth="1"/>
  </cols>
  <sheetData>
    <row r="1" spans="1:44" ht="15" customHeight="1" x14ac:dyDescent="0.25">
      <c r="A1" s="1" t="s">
        <v>4</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31</v>
      </c>
      <c r="B4" s="5"/>
      <c r="C4" s="5"/>
      <c r="D4" s="30"/>
      <c r="E4" s="30"/>
      <c r="F4" s="30"/>
      <c r="G4" s="30"/>
      <c r="H4" s="30"/>
      <c r="I4" s="30"/>
      <c r="J4" s="30"/>
      <c r="K4" s="30"/>
      <c r="L4" s="30"/>
      <c r="M4" s="30"/>
      <c r="N4" s="30"/>
      <c r="O4" s="30"/>
      <c r="P4" s="30"/>
      <c r="Q4" s="30"/>
      <c r="R4" s="30"/>
      <c r="S4" s="30">
        <v>5.8650000000000002</v>
      </c>
      <c r="T4" s="30">
        <v>5.9349999999999996</v>
      </c>
      <c r="U4" s="30">
        <v>5.3558333333333303</v>
      </c>
      <c r="V4" s="30">
        <v>4.4066666666666698</v>
      </c>
      <c r="W4" s="30">
        <v>3.9008333333333298</v>
      </c>
      <c r="X4" s="30">
        <v>3.5758333333333301</v>
      </c>
      <c r="Y4" s="30">
        <v>3.8041666666666698</v>
      </c>
      <c r="Z4" s="30">
        <v>4.79</v>
      </c>
      <c r="AA4" s="30">
        <v>5.31666666666667</v>
      </c>
      <c r="AB4" s="30">
        <v>3.70583333333333</v>
      </c>
      <c r="AC4" s="30">
        <v>2.7133333333333298</v>
      </c>
      <c r="AD4" s="30">
        <v>2.8583333333333298</v>
      </c>
      <c r="AE4" s="30">
        <v>2.7141666666666699</v>
      </c>
      <c r="AF4" s="30">
        <v>2.3941666666666701</v>
      </c>
      <c r="AG4" s="30">
        <v>2.29</v>
      </c>
      <c r="AH4" s="30">
        <v>2.02</v>
      </c>
      <c r="AI4" s="30">
        <v>1.92</v>
      </c>
      <c r="AJ4" s="30">
        <v>1.89</v>
      </c>
      <c r="AK4" s="30">
        <v>1.835</v>
      </c>
      <c r="AL4" s="30">
        <v>1.6283333333333301</v>
      </c>
      <c r="AM4" s="30">
        <v>1.3374999999999999</v>
      </c>
      <c r="AN4" s="30">
        <v>1.2</v>
      </c>
      <c r="AO4" s="30">
        <v>1.87</v>
      </c>
      <c r="AP4" s="31">
        <v>3.8741666666666701</v>
      </c>
      <c r="AQ4" s="31">
        <v>3.89</v>
      </c>
      <c r="AR4" s="31">
        <v>3.22</v>
      </c>
    </row>
    <row r="5" spans="1:44" ht="15" customHeight="1" x14ac:dyDescent="0.25">
      <c r="A5" s="7" t="s">
        <v>32</v>
      </c>
      <c r="B5" s="8"/>
      <c r="C5" s="8"/>
      <c r="D5" s="32"/>
      <c r="E5" s="32"/>
      <c r="F5" s="32"/>
      <c r="G5" s="32"/>
      <c r="H5" s="32"/>
      <c r="I5" s="32"/>
      <c r="J5" s="32"/>
      <c r="K5" s="32"/>
      <c r="L5" s="32"/>
      <c r="M5" s="32"/>
      <c r="N5" s="32"/>
      <c r="O5" s="32"/>
      <c r="P5" s="32"/>
      <c r="Q5" s="32"/>
      <c r="R5" s="32"/>
      <c r="S5" s="32">
        <v>6.46</v>
      </c>
      <c r="T5" s="32">
        <v>6.37</v>
      </c>
      <c r="U5" s="32">
        <v>5.78</v>
      </c>
      <c r="V5" s="32">
        <v>4.5599999999999996</v>
      </c>
      <c r="W5" s="32">
        <v>4.17</v>
      </c>
      <c r="X5" s="32">
        <v>3.65</v>
      </c>
      <c r="Y5" s="32">
        <v>4.08</v>
      </c>
      <c r="Z5" s="32">
        <v>4.71</v>
      </c>
      <c r="AA5" s="32">
        <v>5.09</v>
      </c>
      <c r="AB5" s="32">
        <v>4.25</v>
      </c>
      <c r="AC5" s="32">
        <v>3.59</v>
      </c>
      <c r="AD5" s="32">
        <v>3.81</v>
      </c>
      <c r="AE5" s="32">
        <v>3.63</v>
      </c>
      <c r="AF5" s="32">
        <v>3.45</v>
      </c>
      <c r="AG5" s="32">
        <v>3.17</v>
      </c>
      <c r="AH5" s="32">
        <v>2.4900000000000002</v>
      </c>
      <c r="AI5" s="32">
        <v>2.11</v>
      </c>
      <c r="AJ5" s="32">
        <v>2.09</v>
      </c>
      <c r="AK5" s="32">
        <v>1.91</v>
      </c>
      <c r="AL5" s="32">
        <v>1.78</v>
      </c>
      <c r="AM5" s="32">
        <v>1.57</v>
      </c>
      <c r="AN5" s="32">
        <v>1.4566669999999999</v>
      </c>
      <c r="AO5" s="32">
        <v>2.14</v>
      </c>
      <c r="AP5" s="33">
        <v>3.59</v>
      </c>
      <c r="AQ5" s="33">
        <v>3.41</v>
      </c>
      <c r="AR5" s="33">
        <v>3.9</v>
      </c>
    </row>
    <row r="6" spans="1:44" ht="15" customHeight="1" x14ac:dyDescent="0.25">
      <c r="A6" s="7" t="s">
        <v>33</v>
      </c>
      <c r="B6" s="8"/>
      <c r="C6" s="8"/>
      <c r="D6" s="32"/>
      <c r="E6" s="32"/>
      <c r="F6" s="32"/>
      <c r="G6" s="32"/>
      <c r="H6" s="32"/>
      <c r="I6" s="32"/>
      <c r="J6" s="32"/>
      <c r="K6" s="32"/>
      <c r="L6" s="32"/>
      <c r="M6" s="32"/>
      <c r="N6" s="32"/>
      <c r="O6" s="32"/>
      <c r="P6" s="32"/>
      <c r="Q6" s="32"/>
      <c r="R6" s="32"/>
      <c r="S6" s="32" t="s">
        <v>61</v>
      </c>
      <c r="T6" s="32" t="s">
        <v>61</v>
      </c>
      <c r="U6" s="32" t="s">
        <v>61</v>
      </c>
      <c r="V6" s="32" t="s">
        <v>61</v>
      </c>
      <c r="W6" s="32" t="s">
        <v>61</v>
      </c>
      <c r="X6" s="32" t="s">
        <v>61</v>
      </c>
      <c r="Y6" s="32" t="s">
        <v>61</v>
      </c>
      <c r="Z6" s="32">
        <v>7.9000071764619699</v>
      </c>
      <c r="AA6" s="32">
        <v>8.2809299570283006</v>
      </c>
      <c r="AB6" s="32">
        <v>9.0421536130223803</v>
      </c>
      <c r="AC6" s="32">
        <v>8.4727150360759698</v>
      </c>
      <c r="AD6" s="32">
        <v>7.9307006053803697</v>
      </c>
      <c r="AE6" s="32">
        <v>7.5880780076348104</v>
      </c>
      <c r="AF6" s="32">
        <v>7.0494648892598697</v>
      </c>
      <c r="AG6" s="32">
        <v>6.6936506427728597</v>
      </c>
      <c r="AH6" s="32">
        <v>5.8949867570110497</v>
      </c>
      <c r="AI6" s="32">
        <v>4.9877420694553498</v>
      </c>
      <c r="AJ6" s="32">
        <v>3.9995158506664801</v>
      </c>
      <c r="AK6" s="32">
        <v>4.6399999999999997</v>
      </c>
      <c r="AL6" s="32">
        <v>3.51</v>
      </c>
      <c r="AM6" s="32">
        <v>3.52</v>
      </c>
      <c r="AN6" s="32">
        <v>3.27</v>
      </c>
      <c r="AO6" s="32">
        <v>3.11</v>
      </c>
      <c r="AP6" s="33">
        <v>3.53</v>
      </c>
      <c r="AQ6" s="33">
        <v>2.95</v>
      </c>
      <c r="AR6" s="33">
        <v>2.4700000000000002</v>
      </c>
    </row>
    <row r="7" spans="1:44" ht="15" customHeight="1" x14ac:dyDescent="0.25">
      <c r="A7" s="7" t="s">
        <v>34</v>
      </c>
      <c r="B7" s="8"/>
      <c r="C7" s="8"/>
      <c r="D7" s="32"/>
      <c r="E7" s="32"/>
      <c r="F7" s="32"/>
      <c r="G7" s="32"/>
      <c r="H7" s="32"/>
      <c r="I7" s="32"/>
      <c r="J7" s="32"/>
      <c r="K7" s="32"/>
      <c r="L7" s="32"/>
      <c r="M7" s="32"/>
      <c r="N7" s="32"/>
      <c r="O7" s="32"/>
      <c r="P7" s="32"/>
      <c r="Q7" s="32"/>
      <c r="R7" s="32"/>
      <c r="S7" s="32" t="s">
        <v>61</v>
      </c>
      <c r="T7" s="32" t="s">
        <v>61</v>
      </c>
      <c r="U7" s="32">
        <v>7.7566666666666704</v>
      </c>
      <c r="V7" s="32">
        <v>7.0241666666666696</v>
      </c>
      <c r="W7" s="32">
        <v>6.1924999999999999</v>
      </c>
      <c r="X7" s="32">
        <v>5.2041666666666702</v>
      </c>
      <c r="Y7" s="32">
        <v>4.8141666666666696</v>
      </c>
      <c r="Z7" s="32">
        <v>4.9424999999999999</v>
      </c>
      <c r="AA7" s="32">
        <v>5.7808333333333302</v>
      </c>
      <c r="AB7" s="32">
        <v>6.3591666666666704</v>
      </c>
      <c r="AC7" s="32">
        <v>6.3174999999999999</v>
      </c>
      <c r="AD7" s="32">
        <v>5.4791666666666696</v>
      </c>
      <c r="AE7" s="32">
        <v>5.4641191524272399</v>
      </c>
      <c r="AF7" s="32">
        <v>5.0366666666666697</v>
      </c>
      <c r="AG7" s="32">
        <v>5.0508333333333297</v>
      </c>
      <c r="AH7" s="32">
        <v>5.0716666666666699</v>
      </c>
      <c r="AI7" s="32">
        <v>4.7841666666666702</v>
      </c>
      <c r="AJ7" s="32">
        <v>3.7949999999999999</v>
      </c>
      <c r="AK7" s="32">
        <v>3.52416666666667</v>
      </c>
      <c r="AL7" s="32">
        <v>3.0683333333333298</v>
      </c>
      <c r="AM7" s="32">
        <v>2.9316666666666702</v>
      </c>
      <c r="AN7" s="32">
        <v>2.65</v>
      </c>
      <c r="AO7" s="32">
        <v>2.5449999999999999</v>
      </c>
      <c r="AP7" s="33">
        <v>3.26</v>
      </c>
      <c r="AQ7" s="33">
        <v>3.73</v>
      </c>
      <c r="AR7" s="33">
        <v>3.04</v>
      </c>
    </row>
    <row r="8" spans="1:44" ht="15" customHeight="1" x14ac:dyDescent="0.25">
      <c r="A8" s="7" t="s">
        <v>35</v>
      </c>
      <c r="B8" s="8"/>
      <c r="C8" s="8"/>
      <c r="D8" s="32"/>
      <c r="E8" s="32"/>
      <c r="F8" s="32"/>
      <c r="G8" s="32"/>
      <c r="H8" s="32"/>
      <c r="I8" s="32"/>
      <c r="J8" s="32"/>
      <c r="K8" s="32"/>
      <c r="L8" s="32"/>
      <c r="M8" s="32"/>
      <c r="N8" s="32"/>
      <c r="O8" s="32"/>
      <c r="P8" s="32"/>
      <c r="Q8" s="32"/>
      <c r="R8" s="32"/>
      <c r="S8" s="32" t="s">
        <v>61</v>
      </c>
      <c r="T8" s="32">
        <v>7.7741666666666696</v>
      </c>
      <c r="U8" s="32">
        <v>6.75416666666667</v>
      </c>
      <c r="V8" s="32">
        <v>6.0625</v>
      </c>
      <c r="W8" s="32">
        <v>6.6133333333333297</v>
      </c>
      <c r="X8" s="32">
        <v>5.9008333333333303</v>
      </c>
      <c r="Y8" s="32">
        <v>5.4466666666666699</v>
      </c>
      <c r="Z8" s="32">
        <v>5.6124999999999998</v>
      </c>
      <c r="AA8" s="32">
        <v>5.9691666666666698</v>
      </c>
      <c r="AB8" s="32">
        <v>6.0541666666666698</v>
      </c>
      <c r="AC8" s="32">
        <v>4.7291666666666696</v>
      </c>
      <c r="AD8" s="32">
        <v>5.3133333333333299</v>
      </c>
      <c r="AE8" s="32">
        <v>5.3274999999999997</v>
      </c>
      <c r="AF8" s="32">
        <v>5.0333333333333297</v>
      </c>
      <c r="AG8" s="32">
        <v>4.4316666666666702</v>
      </c>
      <c r="AH8" s="32">
        <v>3.5891666666666699</v>
      </c>
      <c r="AI8" s="32">
        <v>3.06</v>
      </c>
      <c r="AJ8" s="32">
        <v>2.7650000000000001</v>
      </c>
      <c r="AK8" s="32">
        <v>2.41333333333333</v>
      </c>
      <c r="AL8" s="32">
        <v>2.12</v>
      </c>
      <c r="AM8" s="32">
        <v>2.1</v>
      </c>
      <c r="AN8" s="32">
        <v>2.17</v>
      </c>
      <c r="AO8" s="32">
        <v>2.5499999999999998</v>
      </c>
      <c r="AP8" s="33">
        <v>4.13</v>
      </c>
      <c r="AQ8" s="33">
        <v>4.7</v>
      </c>
      <c r="AR8" s="33">
        <v>3.9538500000000001</v>
      </c>
    </row>
    <row r="9" spans="1:44" ht="15" customHeight="1" x14ac:dyDescent="0.25">
      <c r="A9" s="7" t="s">
        <v>36</v>
      </c>
      <c r="B9" s="8"/>
      <c r="C9" s="8"/>
      <c r="D9" s="32"/>
      <c r="E9" s="32"/>
      <c r="F9" s="32"/>
      <c r="G9" s="32"/>
      <c r="H9" s="32"/>
      <c r="I9" s="32"/>
      <c r="J9" s="32"/>
      <c r="K9" s="32"/>
      <c r="L9" s="32"/>
      <c r="M9" s="32"/>
      <c r="N9" s="32"/>
      <c r="O9" s="32"/>
      <c r="P9" s="32"/>
      <c r="Q9" s="32"/>
      <c r="R9" s="32"/>
      <c r="S9" s="32" t="s">
        <v>61</v>
      </c>
      <c r="T9" s="32" t="s">
        <v>61</v>
      </c>
      <c r="U9" s="32" t="s">
        <v>61</v>
      </c>
      <c r="V9" s="32">
        <v>5.1616666666666697</v>
      </c>
      <c r="W9" s="32">
        <v>4.7933333333333303</v>
      </c>
      <c r="X9" s="32">
        <v>3.9633333333333298</v>
      </c>
      <c r="Y9" s="32">
        <v>4.1749999999999998</v>
      </c>
      <c r="Z9" s="32">
        <v>4.6941666666666704</v>
      </c>
      <c r="AA9" s="32">
        <v>5.6141666666666703</v>
      </c>
      <c r="AB9" s="32">
        <v>5.6124999999999998</v>
      </c>
      <c r="AC9" s="32">
        <v>4.9000000000000004</v>
      </c>
      <c r="AD9" s="32">
        <v>4.0408333333333299</v>
      </c>
      <c r="AE9" s="32">
        <v>3.52</v>
      </c>
      <c r="AF9" s="32">
        <v>3.26</v>
      </c>
      <c r="AG9" s="32">
        <v>2.56</v>
      </c>
      <c r="AH9" s="32">
        <v>2.33</v>
      </c>
      <c r="AI9" s="32">
        <v>2.0699999999999998</v>
      </c>
      <c r="AJ9" s="32">
        <v>2.11</v>
      </c>
      <c r="AK9" s="32">
        <v>2.4900000000000002</v>
      </c>
      <c r="AL9" s="32">
        <v>2.62</v>
      </c>
      <c r="AM9" s="32">
        <v>2.2200000000000002</v>
      </c>
      <c r="AN9" s="32">
        <v>2.27</v>
      </c>
      <c r="AO9" s="32">
        <v>4.6100000000000003</v>
      </c>
      <c r="AP9" s="33">
        <v>5.88</v>
      </c>
      <c r="AQ9" s="33">
        <v>5.16</v>
      </c>
      <c r="AR9" s="33">
        <v>4.6550000000000002</v>
      </c>
    </row>
    <row r="10" spans="1:44" ht="15" customHeight="1" x14ac:dyDescent="0.25">
      <c r="A10" s="7" t="s">
        <v>37</v>
      </c>
      <c r="B10" s="8"/>
      <c r="C10" s="8"/>
      <c r="D10" s="32"/>
      <c r="E10" s="32"/>
      <c r="F10" s="32"/>
      <c r="G10" s="32"/>
      <c r="H10" s="32"/>
      <c r="I10" s="32">
        <v>11.15</v>
      </c>
      <c r="J10" s="32">
        <v>9.8000000000000007</v>
      </c>
      <c r="K10" s="32">
        <v>10.17</v>
      </c>
      <c r="L10" s="32">
        <v>7.11</v>
      </c>
      <c r="M10" s="32">
        <v>9.73</v>
      </c>
      <c r="N10" s="32">
        <v>8.36</v>
      </c>
      <c r="O10" s="32">
        <v>7.87</v>
      </c>
      <c r="P10" s="32">
        <v>7.12</v>
      </c>
      <c r="Q10" s="32">
        <v>6.29</v>
      </c>
      <c r="R10" s="32">
        <v>7.37</v>
      </c>
      <c r="S10" s="32">
        <v>7.24</v>
      </c>
      <c r="T10" s="32">
        <v>6.4</v>
      </c>
      <c r="U10" s="32">
        <v>5.66</v>
      </c>
      <c r="V10" s="32">
        <v>3.2386666666666701</v>
      </c>
      <c r="W10" s="32">
        <v>3.0531666666666699</v>
      </c>
      <c r="X10" s="32">
        <v>3.3161666666666698</v>
      </c>
      <c r="Y10" s="32">
        <v>4.2847499999999998</v>
      </c>
      <c r="Z10" s="32">
        <v>5.3561666666666703</v>
      </c>
      <c r="AA10" s="32">
        <v>5.7714166666666697</v>
      </c>
      <c r="AB10" s="32">
        <v>3.21475</v>
      </c>
      <c r="AC10" s="32">
        <v>2.1655833333333301</v>
      </c>
      <c r="AD10" s="32">
        <v>2.4094166666666701</v>
      </c>
      <c r="AE10" s="32">
        <v>1.41008333333333</v>
      </c>
      <c r="AF10" s="32">
        <v>1.2024999999999999</v>
      </c>
      <c r="AG10" s="32">
        <v>1.2884166666666701</v>
      </c>
      <c r="AH10" s="32">
        <v>1.0918333333333301</v>
      </c>
      <c r="AI10" s="32">
        <v>1.14791666666667</v>
      </c>
      <c r="AJ10" s="32">
        <v>1.00275</v>
      </c>
      <c r="AK10" s="32">
        <v>0.81</v>
      </c>
      <c r="AL10" s="32">
        <v>0.65800000000000003</v>
      </c>
      <c r="AM10" s="32">
        <v>0.69374999999999998</v>
      </c>
      <c r="AN10" s="32">
        <v>0.69374999999999998</v>
      </c>
      <c r="AO10" s="32">
        <v>1.29</v>
      </c>
      <c r="AP10" s="33">
        <v>4.55108333333333</v>
      </c>
      <c r="AQ10" s="33">
        <v>4.7264999999999997</v>
      </c>
      <c r="AR10" s="33">
        <v>3.25</v>
      </c>
    </row>
    <row r="11" spans="1:44" ht="15" customHeight="1" x14ac:dyDescent="0.25">
      <c r="A11" s="7" t="s">
        <v>38</v>
      </c>
      <c r="B11" s="8"/>
      <c r="C11" s="8"/>
      <c r="D11" s="32"/>
      <c r="E11" s="32"/>
      <c r="F11" s="32"/>
      <c r="G11" s="32"/>
      <c r="H11" s="32"/>
      <c r="I11" s="32"/>
      <c r="J11" s="32"/>
      <c r="K11" s="32"/>
      <c r="L11" s="32"/>
      <c r="M11" s="32"/>
      <c r="N11" s="32"/>
      <c r="O11" s="32"/>
      <c r="P11" s="32"/>
      <c r="Q11" s="32"/>
      <c r="R11" s="32"/>
      <c r="S11" s="32">
        <v>10.259166666666699</v>
      </c>
      <c r="T11" s="32">
        <v>9.01</v>
      </c>
      <c r="U11" s="32">
        <v>7.46</v>
      </c>
      <c r="V11" s="32">
        <v>5.1682040258489099</v>
      </c>
      <c r="W11" s="32">
        <v>4.0732579456660698</v>
      </c>
      <c r="X11" s="32">
        <v>3.2795993656350602</v>
      </c>
      <c r="Y11" s="32">
        <v>4.2839250519278904</v>
      </c>
      <c r="Z11" s="32">
        <v>5.4866682004939102</v>
      </c>
      <c r="AA11" s="32">
        <v>5.8182381771617502</v>
      </c>
      <c r="AB11" s="32">
        <v>3.8654516463006101</v>
      </c>
      <c r="AC11" s="32">
        <v>3.49645031104055</v>
      </c>
      <c r="AD11" s="32">
        <v>3.4214674970733698</v>
      </c>
      <c r="AE11" s="32">
        <v>2.8639152868534499</v>
      </c>
      <c r="AF11" s="32">
        <v>2.5449623633221599</v>
      </c>
      <c r="AG11" s="32">
        <v>2.4313437872828598</v>
      </c>
      <c r="AH11" s="32">
        <v>2.2464349058972202</v>
      </c>
      <c r="AI11" s="32">
        <v>2.2799999999999998</v>
      </c>
      <c r="AJ11" s="32">
        <v>2.34</v>
      </c>
      <c r="AK11" s="32">
        <v>2.59</v>
      </c>
      <c r="AL11" s="32">
        <v>2.54</v>
      </c>
      <c r="AM11" s="32">
        <v>2.48</v>
      </c>
      <c r="AN11" s="32">
        <v>2.15</v>
      </c>
      <c r="AO11" s="32">
        <v>2.6825000000000001</v>
      </c>
      <c r="AP11" s="33">
        <v>5.36</v>
      </c>
      <c r="AQ11" s="33">
        <v>5.0199999999999996</v>
      </c>
      <c r="AR11" s="33">
        <v>3.6</v>
      </c>
    </row>
    <row r="12" spans="1:44" ht="15" customHeight="1" x14ac:dyDescent="0.25">
      <c r="A12" s="7" t="s">
        <v>39</v>
      </c>
      <c r="B12" s="8"/>
      <c r="C12" s="8"/>
      <c r="D12" s="32"/>
      <c r="E12" s="32"/>
      <c r="F12" s="32"/>
      <c r="G12" s="32"/>
      <c r="H12" s="32"/>
      <c r="I12" s="32">
        <v>14.74</v>
      </c>
      <c r="J12" s="32">
        <v>14.9</v>
      </c>
      <c r="K12" s="32">
        <v>15.1</v>
      </c>
      <c r="L12" s="32">
        <v>10.9</v>
      </c>
      <c r="M12" s="32">
        <v>8.3000000000000007</v>
      </c>
      <c r="N12" s="32">
        <v>6.9</v>
      </c>
      <c r="O12" s="32">
        <v>5.5</v>
      </c>
      <c r="P12" s="32">
        <v>5.9</v>
      </c>
      <c r="Q12" s="32">
        <v>5.6</v>
      </c>
      <c r="R12" s="32">
        <v>5</v>
      </c>
      <c r="S12" s="32">
        <v>5.53775</v>
      </c>
      <c r="T12" s="32">
        <v>4.8347499999999997</v>
      </c>
      <c r="U12" s="32">
        <v>4.2417499999999997</v>
      </c>
      <c r="V12" s="32">
        <v>3.48</v>
      </c>
      <c r="W12" s="32">
        <v>3.14</v>
      </c>
      <c r="X12" s="32">
        <v>2.99</v>
      </c>
      <c r="Y12" s="32">
        <v>3.72</v>
      </c>
      <c r="Z12" s="32">
        <v>4.71</v>
      </c>
      <c r="AA12" s="32">
        <v>5.01</v>
      </c>
      <c r="AB12" s="32">
        <v>2.4500000000000002</v>
      </c>
      <c r="AC12" s="32">
        <v>1.98</v>
      </c>
      <c r="AD12" s="32">
        <v>2.5</v>
      </c>
      <c r="AE12" s="32">
        <v>1.97</v>
      </c>
      <c r="AF12" s="32">
        <v>1.98</v>
      </c>
      <c r="AG12" s="32">
        <v>1.8</v>
      </c>
      <c r="AH12" s="32">
        <v>1.35</v>
      </c>
      <c r="AI12" s="32">
        <v>1.1599999999999999</v>
      </c>
      <c r="AJ12" s="32">
        <v>0.95450800000000002</v>
      </c>
      <c r="AK12" s="32">
        <v>0.86</v>
      </c>
      <c r="AL12" s="32">
        <v>0.73407100000000003</v>
      </c>
      <c r="AM12" s="32">
        <v>0.68593099999999996</v>
      </c>
      <c r="AN12" s="32">
        <v>0.76667399999999997</v>
      </c>
      <c r="AO12" s="34">
        <v>1.85</v>
      </c>
      <c r="AP12" s="33">
        <v>4.4180000000000001</v>
      </c>
      <c r="AQ12" s="33">
        <v>3.99</v>
      </c>
      <c r="AR12" s="33">
        <v>2.86</v>
      </c>
    </row>
    <row r="13" spans="1:44" ht="15" customHeight="1" x14ac:dyDescent="0.25">
      <c r="A13" s="7" t="s">
        <v>40</v>
      </c>
      <c r="B13" s="8"/>
      <c r="C13" s="8"/>
      <c r="D13" s="32"/>
      <c r="E13" s="32"/>
      <c r="F13" s="32"/>
      <c r="G13" s="32"/>
      <c r="H13" s="32"/>
      <c r="I13" s="32"/>
      <c r="J13" s="32"/>
      <c r="K13" s="32"/>
      <c r="L13" s="32"/>
      <c r="M13" s="32"/>
      <c r="N13" s="32"/>
      <c r="O13" s="32">
        <v>7.4</v>
      </c>
      <c r="P13" s="32">
        <v>6.7</v>
      </c>
      <c r="Q13" s="32">
        <v>5.6</v>
      </c>
      <c r="R13" s="32">
        <v>5.9</v>
      </c>
      <c r="S13" s="32">
        <v>5.8366666666666696</v>
      </c>
      <c r="T13" s="32">
        <v>5.4249999999999998</v>
      </c>
      <c r="U13" s="32">
        <v>5.0175000000000001</v>
      </c>
      <c r="V13" s="32">
        <v>4.2474999999999996</v>
      </c>
      <c r="W13" s="32">
        <v>3.9224999999999999</v>
      </c>
      <c r="X13" s="32">
        <v>3.4874999999999998</v>
      </c>
      <c r="Y13" s="32">
        <v>3.7124999999999999</v>
      </c>
      <c r="Z13" s="32">
        <v>4.2625000000000002</v>
      </c>
      <c r="AA13" s="32">
        <v>4.8375000000000004</v>
      </c>
      <c r="AB13" s="32">
        <v>4.0925000000000002</v>
      </c>
      <c r="AC13" s="32">
        <v>3.415</v>
      </c>
      <c r="AD13" s="32">
        <v>3.7949999999999999</v>
      </c>
      <c r="AE13" s="32">
        <v>3.5625</v>
      </c>
      <c r="AF13" s="32">
        <v>3.19</v>
      </c>
      <c r="AG13" s="32">
        <v>2.96</v>
      </c>
      <c r="AH13" s="32">
        <v>2.3199999999999998</v>
      </c>
      <c r="AI13" s="32">
        <v>1.88</v>
      </c>
      <c r="AJ13" s="32">
        <v>1.6</v>
      </c>
      <c r="AK13" s="32">
        <v>1.55</v>
      </c>
      <c r="AL13" s="32">
        <v>1.36</v>
      </c>
      <c r="AM13" s="32">
        <v>1.26</v>
      </c>
      <c r="AN13" s="32">
        <v>1.14916666666667</v>
      </c>
      <c r="AO13" s="32">
        <v>1.4691666666666701</v>
      </c>
      <c r="AP13" s="33">
        <v>3.03</v>
      </c>
      <c r="AQ13" s="33">
        <v>3.41</v>
      </c>
      <c r="AR13" s="33">
        <v>3.0308329999999999</v>
      </c>
    </row>
    <row r="14" spans="1:44" ht="15" customHeight="1" x14ac:dyDescent="0.25">
      <c r="A14" s="7" t="s">
        <v>41</v>
      </c>
      <c r="B14" s="8"/>
      <c r="C14" s="8"/>
      <c r="D14" s="32"/>
      <c r="E14" s="32"/>
      <c r="F14" s="32">
        <v>7.5</v>
      </c>
      <c r="G14" s="32">
        <v>7.5</v>
      </c>
      <c r="H14" s="32">
        <v>8.6999999999999993</v>
      </c>
      <c r="I14" s="32">
        <v>9.89</v>
      </c>
      <c r="J14" s="32">
        <v>9.4499999999999993</v>
      </c>
      <c r="K14" s="32">
        <v>8.5500000000000007</v>
      </c>
      <c r="L14" s="32">
        <v>7.34</v>
      </c>
      <c r="M14" s="32">
        <v>8.81</v>
      </c>
      <c r="N14" s="32">
        <v>7.46</v>
      </c>
      <c r="O14" s="32">
        <v>7.09</v>
      </c>
      <c r="P14" s="32">
        <v>6.660000000000001</v>
      </c>
      <c r="Q14" s="32">
        <v>5.29</v>
      </c>
      <c r="R14" s="32">
        <v>6.4</v>
      </c>
      <c r="S14" s="32">
        <v>6.4399999999999995</v>
      </c>
      <c r="T14" s="32">
        <v>5.87</v>
      </c>
      <c r="U14" s="32">
        <v>5.52</v>
      </c>
      <c r="V14" s="32">
        <v>5.1400000000000006</v>
      </c>
      <c r="W14" s="32">
        <v>4.7365856123164853</v>
      </c>
      <c r="X14" s="32">
        <v>4.2527296019379026</v>
      </c>
      <c r="Y14" s="32">
        <v>4.6138448619489241</v>
      </c>
      <c r="Z14" s="32">
        <v>5.094229867857889</v>
      </c>
      <c r="AA14" s="32">
        <v>5.2150023243157451</v>
      </c>
      <c r="AB14" s="32">
        <v>4.2553390846405259</v>
      </c>
      <c r="AC14" s="32">
        <v>3.69</v>
      </c>
      <c r="AD14" s="32">
        <v>3.84</v>
      </c>
      <c r="AE14" s="32">
        <v>3.06</v>
      </c>
      <c r="AF14" s="32">
        <v>2.76</v>
      </c>
      <c r="AG14" s="32">
        <v>2.4900000000000002</v>
      </c>
      <c r="AH14" s="32">
        <v>1.95</v>
      </c>
      <c r="AI14" s="32">
        <v>1.76</v>
      </c>
      <c r="AJ14" s="32">
        <v>1.83</v>
      </c>
      <c r="AK14" s="32">
        <v>1.87</v>
      </c>
      <c r="AL14" s="32">
        <v>1.52</v>
      </c>
      <c r="AM14" s="32">
        <v>1.25</v>
      </c>
      <c r="AN14" s="32">
        <v>1.26</v>
      </c>
      <c r="AO14" s="32">
        <v>2.44</v>
      </c>
      <c r="AP14" s="33">
        <v>4</v>
      </c>
      <c r="AQ14" s="33">
        <v>3.8</v>
      </c>
      <c r="AR14" s="33">
        <v>3.66</v>
      </c>
    </row>
    <row r="15" spans="1:44" ht="15" customHeight="1" x14ac:dyDescent="0.25">
      <c r="A15" s="7" t="s">
        <v>42</v>
      </c>
      <c r="B15" s="8"/>
      <c r="C15" s="8"/>
      <c r="D15" s="32"/>
      <c r="E15" s="32">
        <v>25.5</v>
      </c>
      <c r="F15" s="32">
        <v>23.5</v>
      </c>
      <c r="G15" s="32">
        <v>23.5</v>
      </c>
      <c r="H15" s="32">
        <v>23</v>
      </c>
      <c r="I15" s="32">
        <v>17.5</v>
      </c>
      <c r="J15" s="32">
        <v>25.5</v>
      </c>
      <c r="K15" s="32">
        <v>23.5</v>
      </c>
      <c r="L15" s="32">
        <v>23.5</v>
      </c>
      <c r="M15" s="32">
        <v>23</v>
      </c>
      <c r="N15" s="32">
        <v>17.5</v>
      </c>
      <c r="O15" s="32">
        <v>17</v>
      </c>
      <c r="P15" s="32">
        <v>15.25</v>
      </c>
      <c r="Q15" s="32">
        <v>11.91</v>
      </c>
      <c r="R15" s="32">
        <v>10.24</v>
      </c>
      <c r="S15" s="32">
        <v>6.77</v>
      </c>
      <c r="T15" s="32">
        <v>4.76</v>
      </c>
      <c r="U15" s="32">
        <v>4.41664556702559</v>
      </c>
      <c r="V15" s="32">
        <v>4.7824534419784097</v>
      </c>
      <c r="W15" s="32">
        <v>4.5165707919345897</v>
      </c>
      <c r="X15" s="32">
        <v>4.1534836909544497</v>
      </c>
      <c r="Y15" s="32">
        <v>4.2992754120789298</v>
      </c>
      <c r="Z15" s="32">
        <v>4.4546742133769897</v>
      </c>
      <c r="AA15" s="32">
        <v>4.8074473302963696</v>
      </c>
      <c r="AB15" s="32">
        <v>3.9406157604460499</v>
      </c>
      <c r="AC15" s="32">
        <v>3.6750760498019202</v>
      </c>
      <c r="AD15" s="32">
        <v>4.3262989331948596</v>
      </c>
      <c r="AE15" s="32">
        <v>3.25641281033199</v>
      </c>
      <c r="AF15" s="32">
        <v>2.8199254306542501</v>
      </c>
      <c r="AG15" s="32">
        <v>2.94321573331717</v>
      </c>
      <c r="AH15" s="32">
        <v>2.6177890507181498</v>
      </c>
      <c r="AI15" s="32">
        <v>2.7424352983044802</v>
      </c>
      <c r="AJ15" s="32">
        <v>2.7843173847797198</v>
      </c>
      <c r="AK15" s="32">
        <v>3.0138292487386602</v>
      </c>
      <c r="AL15" s="32">
        <v>3.1134157174452799</v>
      </c>
      <c r="AM15" s="32">
        <v>2.8547536047332098</v>
      </c>
      <c r="AN15" s="32">
        <v>2.7757352895426202</v>
      </c>
      <c r="AO15" s="32">
        <v>3.1389760062236198</v>
      </c>
      <c r="AP15" s="33">
        <v>4.0979116551253201</v>
      </c>
      <c r="AQ15" s="33">
        <v>4.05659449491022</v>
      </c>
      <c r="AR15" s="33">
        <v>3.5866669999999998</v>
      </c>
    </row>
    <row r="16" spans="1:44" ht="15" customHeight="1" x14ac:dyDescent="0.25">
      <c r="A16" s="7" t="s">
        <v>43</v>
      </c>
      <c r="B16" s="8"/>
      <c r="C16" s="8"/>
      <c r="D16" s="32"/>
      <c r="E16" s="32"/>
      <c r="F16" s="32"/>
      <c r="G16" s="32"/>
      <c r="H16" s="32"/>
      <c r="I16" s="32"/>
      <c r="J16" s="32"/>
      <c r="K16" s="32"/>
      <c r="L16" s="32"/>
      <c r="M16" s="32"/>
      <c r="N16" s="32"/>
      <c r="O16" s="32"/>
      <c r="P16" s="32"/>
      <c r="Q16" s="32"/>
      <c r="R16" s="32"/>
      <c r="S16" s="32" t="s">
        <v>61</v>
      </c>
      <c r="T16" s="32" t="s">
        <v>61</v>
      </c>
      <c r="U16" s="32" t="s">
        <v>61</v>
      </c>
      <c r="V16" s="32">
        <v>13.5391483333333</v>
      </c>
      <c r="W16" s="32">
        <v>16.068506833333299</v>
      </c>
      <c r="X16" s="32">
        <v>13.152738211931601</v>
      </c>
      <c r="Y16" s="32">
        <v>9.8177332441838203</v>
      </c>
      <c r="Z16" s="32">
        <v>9.9815514112177794</v>
      </c>
      <c r="AA16" s="32">
        <v>10.9132715068985</v>
      </c>
      <c r="AB16" s="32">
        <v>11.5503722771494</v>
      </c>
      <c r="AC16" s="32">
        <v>10.882614816549999</v>
      </c>
      <c r="AD16" s="32">
        <v>10.462810418575</v>
      </c>
      <c r="AE16" s="32">
        <v>10.514758904075</v>
      </c>
      <c r="AF16" s="32">
        <v>9.8472707939083293</v>
      </c>
      <c r="AG16" s="32">
        <v>8.4768924828749999</v>
      </c>
      <c r="AH16" s="32">
        <v>6.21</v>
      </c>
      <c r="AI16" s="32">
        <v>5.3176250372416698</v>
      </c>
      <c r="AJ16" s="32">
        <v>4.7</v>
      </c>
      <c r="AK16" s="32">
        <v>4.43</v>
      </c>
      <c r="AL16" s="32">
        <v>4.8600000000000003</v>
      </c>
      <c r="AM16" s="32">
        <v>4.5599999999999996</v>
      </c>
      <c r="AN16" s="32">
        <v>4.43</v>
      </c>
      <c r="AO16" s="32">
        <v>7.35</v>
      </c>
      <c r="AP16" s="33">
        <v>9.1999999999999993</v>
      </c>
      <c r="AQ16" s="33">
        <v>7.28</v>
      </c>
      <c r="AR16" s="33">
        <v>6.5</v>
      </c>
    </row>
    <row r="17" spans="1:44" ht="15" customHeight="1" x14ac:dyDescent="0.25">
      <c r="A17" s="7" t="s">
        <v>44</v>
      </c>
      <c r="B17" s="8"/>
      <c r="C17" s="8"/>
      <c r="D17" s="32"/>
      <c r="E17" s="32"/>
      <c r="F17" s="32"/>
      <c r="G17" s="32"/>
      <c r="H17" s="32"/>
      <c r="I17" s="32"/>
      <c r="J17" s="32"/>
      <c r="K17" s="32"/>
      <c r="L17" s="32"/>
      <c r="M17" s="32"/>
      <c r="N17" s="32"/>
      <c r="O17" s="32">
        <v>7.1</v>
      </c>
      <c r="P17" s="32">
        <v>7.5</v>
      </c>
      <c r="Q17" s="32">
        <v>6</v>
      </c>
      <c r="R17" s="32">
        <v>4.38</v>
      </c>
      <c r="S17" s="32">
        <v>6.17</v>
      </c>
      <c r="T17" s="32">
        <v>4.72</v>
      </c>
      <c r="U17" s="32">
        <v>4.6900000000000004</v>
      </c>
      <c r="V17" s="32">
        <v>3.8186800508720902</v>
      </c>
      <c r="W17" s="32">
        <v>3.4360669360372</v>
      </c>
      <c r="X17" s="32">
        <v>3.4188077376487001</v>
      </c>
      <c r="Y17" s="32">
        <v>4.0556835857186302</v>
      </c>
      <c r="Z17" s="32">
        <v>4.9255244122965598</v>
      </c>
      <c r="AA17" s="32">
        <v>5.1661321900136601</v>
      </c>
      <c r="AB17" s="32">
        <v>3.1388360386274901</v>
      </c>
      <c r="AC17" s="32">
        <v>3.1313323032019902</v>
      </c>
      <c r="AD17" s="32">
        <v>3.4636697775504999</v>
      </c>
      <c r="AE17" s="32">
        <v>3.2775860469431302</v>
      </c>
      <c r="AF17" s="32">
        <v>3.4366008896077598</v>
      </c>
      <c r="AG17" s="32">
        <v>3.4206163996229999</v>
      </c>
      <c r="AH17" s="32">
        <v>3.49</v>
      </c>
      <c r="AI17" s="32">
        <v>3.26</v>
      </c>
      <c r="AJ17" s="32">
        <v>3.19</v>
      </c>
      <c r="AK17" s="32">
        <v>3.01</v>
      </c>
      <c r="AL17" s="32">
        <v>2.93</v>
      </c>
      <c r="AM17" s="32">
        <v>2.81</v>
      </c>
      <c r="AN17" s="32">
        <v>2.73</v>
      </c>
      <c r="AO17" s="32">
        <v>2.71</v>
      </c>
      <c r="AP17" s="33">
        <v>3.78</v>
      </c>
      <c r="AQ17" s="33">
        <v>4.04</v>
      </c>
      <c r="AR17" s="33">
        <v>3.5</v>
      </c>
    </row>
    <row r="18" spans="1:44" ht="15" customHeight="1" x14ac:dyDescent="0.25">
      <c r="A18" s="7" t="s">
        <v>45</v>
      </c>
      <c r="B18" s="8"/>
      <c r="C18" s="8"/>
      <c r="D18" s="32"/>
      <c r="E18" s="32"/>
      <c r="F18" s="32"/>
      <c r="G18" s="32"/>
      <c r="H18" s="32"/>
      <c r="I18" s="32"/>
      <c r="J18" s="32"/>
      <c r="K18" s="32"/>
      <c r="L18" s="32"/>
      <c r="M18" s="32"/>
      <c r="N18" s="32"/>
      <c r="O18" s="32"/>
      <c r="P18" s="32"/>
      <c r="Q18" s="32"/>
      <c r="R18" s="32"/>
      <c r="S18" s="32">
        <v>5.2876000000000003</v>
      </c>
      <c r="T18" s="32">
        <v>4.7690000000000001</v>
      </c>
      <c r="U18" s="32">
        <v>4.3558000000000003</v>
      </c>
      <c r="V18" s="32">
        <v>3.7957000000000001</v>
      </c>
      <c r="W18" s="32">
        <v>3.6627000000000001</v>
      </c>
      <c r="X18" s="32">
        <v>3.7292999999999998</v>
      </c>
      <c r="Y18" s="32">
        <v>4.8677999999999999</v>
      </c>
      <c r="Z18" s="32">
        <v>5.7165999999999997</v>
      </c>
      <c r="AA18" s="32">
        <v>5.0880000000000001</v>
      </c>
      <c r="AB18" s="32">
        <v>2.8831000000000002</v>
      </c>
      <c r="AC18" s="32">
        <v>2.9748000000000001</v>
      </c>
      <c r="AD18" s="32">
        <v>4.0343</v>
      </c>
      <c r="AE18" s="32">
        <v>3.6947999999999999</v>
      </c>
      <c r="AF18" s="32">
        <v>3.5043000000000002</v>
      </c>
      <c r="AG18" s="32">
        <v>2.8287</v>
      </c>
      <c r="AH18" s="32">
        <v>2.4980000000000002</v>
      </c>
      <c r="AI18" s="32">
        <v>2.02</v>
      </c>
      <c r="AJ18" s="32">
        <v>1.9</v>
      </c>
      <c r="AK18" s="32">
        <v>1.89</v>
      </c>
      <c r="AL18" s="32">
        <v>1.4436</v>
      </c>
      <c r="AM18" s="32">
        <v>1.2499</v>
      </c>
      <c r="AN18" s="32">
        <v>1.3965000000000001</v>
      </c>
      <c r="AO18" s="32">
        <v>3.0106000000000002</v>
      </c>
      <c r="AP18" s="33">
        <v>4.4230999999999998</v>
      </c>
      <c r="AQ18" s="33">
        <v>3.11</v>
      </c>
      <c r="AR18" s="33">
        <v>3.2485499999999998</v>
      </c>
    </row>
    <row r="19" spans="1:44" ht="15" customHeight="1" x14ac:dyDescent="0.25">
      <c r="A19" s="7" t="s">
        <v>46</v>
      </c>
      <c r="B19" s="8"/>
      <c r="C19" s="8"/>
      <c r="D19" s="32"/>
      <c r="E19" s="32"/>
      <c r="F19" s="32"/>
      <c r="G19" s="32"/>
      <c r="H19" s="32"/>
      <c r="I19" s="32"/>
      <c r="J19" s="32"/>
      <c r="K19" s="32"/>
      <c r="L19" s="32"/>
      <c r="M19" s="32"/>
      <c r="N19" s="32"/>
      <c r="O19" s="32"/>
      <c r="P19" s="32"/>
      <c r="Q19" s="32"/>
      <c r="R19" s="32">
        <v>14.2</v>
      </c>
      <c r="S19" s="32">
        <v>11.4</v>
      </c>
      <c r="T19" s="32">
        <v>11.1</v>
      </c>
      <c r="U19" s="32">
        <v>8.6</v>
      </c>
      <c r="V19" s="32">
        <v>8.3000000000000007</v>
      </c>
      <c r="W19" s="32">
        <v>5.6</v>
      </c>
      <c r="X19" s="32">
        <v>4.53</v>
      </c>
      <c r="Y19" s="32">
        <v>4.96</v>
      </c>
      <c r="Z19" s="32">
        <v>6.1</v>
      </c>
      <c r="AA19" s="32">
        <v>7.02</v>
      </c>
      <c r="AB19" s="32">
        <v>4.95</v>
      </c>
      <c r="AC19" s="32">
        <v>4.1341745415789397</v>
      </c>
      <c r="AD19" s="32">
        <v>4.0268225535770901</v>
      </c>
      <c r="AE19" s="32">
        <v>3.6529316157684302</v>
      </c>
      <c r="AF19" s="32">
        <v>3.53</v>
      </c>
      <c r="AG19" s="32">
        <v>3.3817339675260101</v>
      </c>
      <c r="AH19" s="32">
        <v>3.1835802597468201</v>
      </c>
      <c r="AI19" s="32">
        <v>3.21</v>
      </c>
      <c r="AJ19" s="32">
        <v>2.82160374934245</v>
      </c>
      <c r="AK19" s="32">
        <v>2.8170000000000002</v>
      </c>
      <c r="AL19" s="32">
        <v>2.6684119121654599</v>
      </c>
      <c r="AM19" s="32">
        <v>2.6163293282861599</v>
      </c>
      <c r="AN19">
        <v>2.39</v>
      </c>
      <c r="AO19">
        <v>2.98</v>
      </c>
      <c r="AP19" s="33">
        <v>5.53</v>
      </c>
      <c r="AQ19" s="33">
        <v>5.44</v>
      </c>
      <c r="AR19" s="33">
        <v>4.0491669999999997</v>
      </c>
    </row>
    <row r="20" spans="1:44" ht="15" customHeight="1" x14ac:dyDescent="0.25">
      <c r="A20" s="7" t="s">
        <v>47</v>
      </c>
      <c r="B20" s="8"/>
      <c r="C20" s="8"/>
      <c r="D20" s="32"/>
      <c r="E20" s="32"/>
      <c r="F20" s="32"/>
      <c r="G20" s="32"/>
      <c r="H20" s="32"/>
      <c r="I20" s="32"/>
      <c r="J20" s="32"/>
      <c r="K20" s="32"/>
      <c r="L20" s="32"/>
      <c r="M20" s="32"/>
      <c r="N20" s="32"/>
      <c r="O20" s="32"/>
      <c r="P20" s="32"/>
      <c r="Q20" s="32"/>
      <c r="R20" s="32"/>
      <c r="S20" s="32" t="s">
        <v>61</v>
      </c>
      <c r="T20" s="32" t="s">
        <v>61</v>
      </c>
      <c r="U20" s="32" t="s">
        <v>61</v>
      </c>
      <c r="V20" s="32" t="s">
        <v>61</v>
      </c>
      <c r="W20" s="32" t="s">
        <v>61</v>
      </c>
      <c r="X20" s="32">
        <v>3.3174999999999999</v>
      </c>
      <c r="Y20" s="32">
        <v>4.0616666666666701</v>
      </c>
      <c r="Z20" s="32">
        <v>5.4</v>
      </c>
      <c r="AA20" s="32">
        <v>5.8250000000000002</v>
      </c>
      <c r="AB20" s="32">
        <v>4.1725000000000003</v>
      </c>
      <c r="AC20" s="32">
        <v>3.7041666666666702</v>
      </c>
      <c r="AD20" s="32">
        <v>3.7066666666666701</v>
      </c>
      <c r="AE20" s="32">
        <v>2.9691666666666698</v>
      </c>
      <c r="AF20" s="32">
        <v>2.3849999999999998</v>
      </c>
      <c r="AG20" s="32">
        <v>2.15</v>
      </c>
      <c r="AH20" s="32">
        <v>1.88</v>
      </c>
      <c r="AI20" s="32">
        <v>1.95</v>
      </c>
      <c r="AJ20" s="32">
        <v>2.0099999999999998</v>
      </c>
      <c r="AK20" s="32">
        <v>2.2200000000000002</v>
      </c>
      <c r="AL20" s="32">
        <v>2.37</v>
      </c>
      <c r="AM20" s="32">
        <v>2.33</v>
      </c>
      <c r="AN20" s="32">
        <v>2.16</v>
      </c>
      <c r="AO20" s="32">
        <v>2.78</v>
      </c>
      <c r="AP20" s="33">
        <v>5.45</v>
      </c>
      <c r="AQ20" s="33">
        <v>5.24</v>
      </c>
      <c r="AR20" s="33">
        <v>3.89</v>
      </c>
    </row>
    <row r="21" spans="1:44" ht="15" customHeight="1" x14ac:dyDescent="0.25">
      <c r="A21" s="7" t="s">
        <v>48</v>
      </c>
      <c r="B21" s="8"/>
      <c r="C21" s="8"/>
      <c r="D21" s="32"/>
      <c r="E21" s="32"/>
      <c r="F21" s="32"/>
      <c r="G21" s="32"/>
      <c r="H21" s="32"/>
      <c r="I21" s="32"/>
      <c r="J21" s="32"/>
      <c r="K21" s="32"/>
      <c r="L21" s="32"/>
      <c r="M21" s="32"/>
      <c r="N21" s="32"/>
      <c r="O21" s="32"/>
      <c r="P21" s="32"/>
      <c r="Q21" s="32">
        <v>5.1899519891005301</v>
      </c>
      <c r="R21" s="32">
        <v>4.5324999999999998</v>
      </c>
      <c r="S21" s="32">
        <v>5.15696426391602</v>
      </c>
      <c r="T21" s="32">
        <v>5.2789142396714999</v>
      </c>
      <c r="U21" s="32">
        <v>4.3942499646273498</v>
      </c>
      <c r="V21" s="32">
        <v>3.66</v>
      </c>
      <c r="W21" s="32">
        <v>3.38</v>
      </c>
      <c r="X21" s="32">
        <v>3.48</v>
      </c>
      <c r="Y21" s="32">
        <v>3.95</v>
      </c>
      <c r="Z21" s="32">
        <v>4.74</v>
      </c>
      <c r="AA21" s="32">
        <v>4.9000000000000004</v>
      </c>
      <c r="AB21" s="32">
        <v>2.4900000000000002</v>
      </c>
      <c r="AC21" s="32">
        <v>2.16</v>
      </c>
      <c r="AD21" s="32">
        <v>2.4</v>
      </c>
      <c r="AE21" s="32">
        <v>2.23</v>
      </c>
      <c r="AF21" s="32">
        <v>2.13</v>
      </c>
      <c r="AG21" s="32">
        <v>2.02</v>
      </c>
      <c r="AH21" s="32">
        <v>1.86</v>
      </c>
      <c r="AI21" s="32">
        <v>1.68</v>
      </c>
      <c r="AJ21" s="32">
        <v>1.74</v>
      </c>
      <c r="AK21" s="32">
        <v>1.75</v>
      </c>
      <c r="AL21" s="32">
        <v>1.53</v>
      </c>
      <c r="AM21" s="32">
        <v>1.34</v>
      </c>
      <c r="AN21" s="32">
        <v>1.32</v>
      </c>
      <c r="AO21" s="32">
        <v>2.0099999999999998</v>
      </c>
      <c r="AP21" s="33">
        <v>4.07</v>
      </c>
      <c r="AQ21" s="33">
        <v>3.96</v>
      </c>
      <c r="AR21" s="33">
        <v>3.71</v>
      </c>
    </row>
    <row r="22" spans="1:44" ht="15" customHeight="1" x14ac:dyDescent="0.25">
      <c r="A22" s="7" t="s">
        <v>49</v>
      </c>
      <c r="B22" s="8"/>
      <c r="C22" s="8"/>
      <c r="D22" s="32"/>
      <c r="E22" s="32"/>
      <c r="F22" s="32"/>
      <c r="G22" s="32"/>
      <c r="H22" s="32"/>
      <c r="I22" s="32"/>
      <c r="J22" s="32"/>
      <c r="K22" s="32"/>
      <c r="L22" s="32"/>
      <c r="M22" s="32"/>
      <c r="N22" s="32"/>
      <c r="O22" s="32"/>
      <c r="P22" s="32"/>
      <c r="Q22" s="32"/>
      <c r="R22" s="32"/>
      <c r="S22" s="32" t="s">
        <v>61</v>
      </c>
      <c r="T22" s="32" t="s">
        <v>61</v>
      </c>
      <c r="U22" s="32" t="s">
        <v>61</v>
      </c>
      <c r="V22" s="32" t="s">
        <v>61</v>
      </c>
      <c r="W22" s="32" t="s">
        <v>61</v>
      </c>
      <c r="X22" s="32" t="s">
        <v>61</v>
      </c>
      <c r="Y22" s="32" t="s">
        <v>61</v>
      </c>
      <c r="Z22" s="32" t="s">
        <v>61</v>
      </c>
      <c r="AA22" s="32">
        <v>3.84</v>
      </c>
      <c r="AB22" s="32">
        <v>3.51</v>
      </c>
      <c r="AC22" s="32">
        <v>3.43</v>
      </c>
      <c r="AD22" s="32">
        <v>3.38</v>
      </c>
      <c r="AE22" s="32">
        <v>3.4</v>
      </c>
      <c r="AF22" s="32">
        <v>3.03</v>
      </c>
      <c r="AG22" s="32">
        <v>2.85</v>
      </c>
      <c r="AH22" s="32">
        <v>2.99</v>
      </c>
      <c r="AI22" s="32">
        <v>2.84</v>
      </c>
      <c r="AJ22" s="32">
        <v>2.83</v>
      </c>
      <c r="AK22" s="32">
        <v>2.71</v>
      </c>
      <c r="AL22" s="32">
        <v>2.58</v>
      </c>
      <c r="AM22" s="32">
        <v>2.6</v>
      </c>
      <c r="AN22" s="32">
        <v>3.01</v>
      </c>
      <c r="AO22" s="32">
        <v>2.87</v>
      </c>
      <c r="AP22" s="33">
        <v>2.85</v>
      </c>
      <c r="AQ22" s="33">
        <v>2.6</v>
      </c>
      <c r="AR22" s="33">
        <v>2.4500000000000002</v>
      </c>
    </row>
    <row r="23" spans="1:44" ht="15" customHeight="1" x14ac:dyDescent="0.25">
      <c r="A23" s="7" t="s">
        <v>50</v>
      </c>
      <c r="B23" s="8"/>
      <c r="C23" s="8"/>
      <c r="D23" s="32"/>
      <c r="E23" s="32"/>
      <c r="F23" s="32"/>
      <c r="G23" s="32"/>
      <c r="H23" s="32"/>
      <c r="I23" s="32"/>
      <c r="J23" s="32"/>
      <c r="K23" s="32"/>
      <c r="L23" s="32"/>
      <c r="M23" s="32"/>
      <c r="N23" s="32"/>
      <c r="O23" s="32"/>
      <c r="P23" s="32"/>
      <c r="Q23" s="32"/>
      <c r="R23" s="32"/>
      <c r="S23" s="32">
        <v>6.1216666666666697</v>
      </c>
      <c r="T23" s="32">
        <v>5.5716666666666699</v>
      </c>
      <c r="U23" s="32">
        <v>5.4349999999999996</v>
      </c>
      <c r="V23" s="32">
        <v>4.49890833333333</v>
      </c>
      <c r="W23" s="32">
        <v>4.1519083333333304</v>
      </c>
      <c r="X23" s="32">
        <v>3.75690833333333</v>
      </c>
      <c r="Y23" s="32">
        <v>4.3775833333333303</v>
      </c>
      <c r="Z23" s="32">
        <v>4.9661833333333298</v>
      </c>
      <c r="AA23" s="32">
        <v>5.3431583333333297</v>
      </c>
      <c r="AB23" s="32">
        <v>4.8552583333333299</v>
      </c>
      <c r="AC23" s="32">
        <v>4.5197833333333302</v>
      </c>
      <c r="AD23" s="32">
        <v>4.55304166666666</v>
      </c>
      <c r="AE23" s="32">
        <v>4.2738833333333304</v>
      </c>
      <c r="AF23" s="32">
        <v>3.77915</v>
      </c>
      <c r="AG23" s="32">
        <v>3.3737333333333299</v>
      </c>
      <c r="AH23">
        <v>2.95</v>
      </c>
      <c r="AI23">
        <v>2.56</v>
      </c>
      <c r="AJ23">
        <v>2.41</v>
      </c>
      <c r="AK23">
        <v>2.38</v>
      </c>
      <c r="AL23">
        <v>2.1800000000000002</v>
      </c>
      <c r="AM23">
        <v>1.81</v>
      </c>
      <c r="AN23">
        <v>1.63</v>
      </c>
      <c r="AO23">
        <v>2.34</v>
      </c>
      <c r="AP23" s="33">
        <v>4.03</v>
      </c>
      <c r="AQ23" s="33">
        <v>3.93</v>
      </c>
      <c r="AR23" s="33">
        <v>3.57</v>
      </c>
    </row>
    <row r="24" spans="1:44" ht="15" customHeight="1" x14ac:dyDescent="0.25">
      <c r="A24" s="7" t="s">
        <v>51</v>
      </c>
      <c r="B24" s="8"/>
      <c r="C24" s="8"/>
      <c r="D24" s="32"/>
      <c r="E24" s="32"/>
      <c r="F24" s="32"/>
      <c r="G24" s="32"/>
      <c r="H24" s="32"/>
      <c r="I24" s="32"/>
      <c r="J24" s="32"/>
      <c r="K24" s="32"/>
      <c r="L24" s="32"/>
      <c r="M24" s="32"/>
      <c r="N24" s="32"/>
      <c r="O24" s="32"/>
      <c r="P24" s="32"/>
      <c r="Q24" s="32"/>
      <c r="R24" s="32"/>
      <c r="S24" s="32" t="s">
        <v>61</v>
      </c>
      <c r="T24" s="32" t="s">
        <v>61</v>
      </c>
      <c r="U24" s="32" t="s">
        <v>61</v>
      </c>
      <c r="V24" s="32" t="s">
        <v>61</v>
      </c>
      <c r="W24" s="32">
        <v>7.7961513045468402</v>
      </c>
      <c r="X24" s="32">
        <v>6.9833333333333298</v>
      </c>
      <c r="Y24" s="32">
        <v>5.7433333333333296</v>
      </c>
      <c r="Z24" s="32">
        <v>6.0933333333333302</v>
      </c>
      <c r="AA24" s="32">
        <v>8.0541666666666707</v>
      </c>
      <c r="AB24" s="32">
        <v>7.2249999999999996</v>
      </c>
      <c r="AC24" s="32">
        <v>6.4749999999999996</v>
      </c>
      <c r="AD24" s="32">
        <v>6.7</v>
      </c>
      <c r="AE24" s="32">
        <v>6.95</v>
      </c>
      <c r="AF24" s="32">
        <v>5.1425000000000001</v>
      </c>
      <c r="AG24" s="32">
        <v>4.0999999999999996</v>
      </c>
      <c r="AH24" s="32">
        <v>4.4000000000000004</v>
      </c>
      <c r="AI24" s="32">
        <v>4.4000000000000004</v>
      </c>
      <c r="AJ24" s="32">
        <v>4.4000000000000004</v>
      </c>
      <c r="AK24" s="32">
        <v>4.4000000000000004</v>
      </c>
      <c r="AL24" s="32">
        <v>4.3174999999999999</v>
      </c>
      <c r="AM24" s="32">
        <v>3.4733333333333301</v>
      </c>
      <c r="AN24" s="32">
        <v>3.0575000000000001</v>
      </c>
      <c r="AO24" s="32">
        <v>7.7</v>
      </c>
      <c r="AP24" s="33">
        <v>8.3175000000000008</v>
      </c>
      <c r="AQ24" s="33">
        <v>7.65</v>
      </c>
      <c r="AR24" s="33">
        <v>6.93</v>
      </c>
    </row>
    <row r="25" spans="1:44" ht="15" customHeight="1" x14ac:dyDescent="0.25">
      <c r="A25" s="7" t="s">
        <v>52</v>
      </c>
      <c r="B25" s="8"/>
      <c r="C25" s="8"/>
      <c r="D25" s="32"/>
      <c r="E25" s="32"/>
      <c r="F25" s="32"/>
      <c r="G25" s="32"/>
      <c r="H25" s="32"/>
      <c r="I25" s="32"/>
      <c r="J25" s="32"/>
      <c r="K25" s="32"/>
      <c r="L25" s="32"/>
      <c r="M25" s="32"/>
      <c r="N25" s="32"/>
      <c r="O25" s="32"/>
      <c r="P25" s="32"/>
      <c r="Q25" s="32"/>
      <c r="R25" s="32"/>
      <c r="S25" s="32" t="s">
        <v>61</v>
      </c>
      <c r="T25" s="32" t="s">
        <v>61</v>
      </c>
      <c r="U25" s="32" t="s">
        <v>61</v>
      </c>
      <c r="V25" s="32">
        <v>3.7933333333333299</v>
      </c>
      <c r="W25" s="32">
        <v>3.4449999999999998</v>
      </c>
      <c r="X25" s="32">
        <v>3.3424999999999998</v>
      </c>
      <c r="Y25" s="32">
        <v>3.9791666666666701</v>
      </c>
      <c r="Z25" s="32">
        <v>4.7791666666666703</v>
      </c>
      <c r="AA25" s="32">
        <v>5.4233333333333302</v>
      </c>
      <c r="AB25" s="32">
        <v>2.6924999999999999</v>
      </c>
      <c r="AC25" s="32">
        <v>2.4341666666666701</v>
      </c>
      <c r="AD25" s="32">
        <v>3.7349999999999999</v>
      </c>
      <c r="AE25" s="32">
        <v>3.8875000000000002</v>
      </c>
      <c r="AF25" s="32">
        <v>3.26</v>
      </c>
      <c r="AG25" s="32">
        <v>3.2133333333333298</v>
      </c>
      <c r="AH25" s="32">
        <v>2.375</v>
      </c>
      <c r="AI25" s="32">
        <v>1.9450000000000001</v>
      </c>
      <c r="AJ25" s="32">
        <v>1.6533</v>
      </c>
      <c r="AK25" s="32">
        <v>1.4075</v>
      </c>
      <c r="AL25" s="32">
        <v>1.2629999999999999</v>
      </c>
      <c r="AM25" s="32">
        <v>1.075</v>
      </c>
      <c r="AN25" s="32">
        <v>0.83299999999999996</v>
      </c>
      <c r="AO25" s="32">
        <v>1.784</v>
      </c>
      <c r="AP25" s="33">
        <v>4.0259999999999998</v>
      </c>
      <c r="AQ25" s="33">
        <v>3.6657999999999999</v>
      </c>
      <c r="AR25" s="33">
        <v>3.41</v>
      </c>
    </row>
    <row r="26" spans="1:44" ht="15" customHeight="1" x14ac:dyDescent="0.25">
      <c r="A26" s="7" t="s">
        <v>53</v>
      </c>
      <c r="B26" s="8"/>
      <c r="C26" s="8"/>
      <c r="D26" s="32"/>
      <c r="E26" s="32"/>
      <c r="F26" s="32"/>
      <c r="G26" s="32"/>
      <c r="H26" s="32"/>
      <c r="I26" s="32"/>
      <c r="J26" s="32"/>
      <c r="K26" s="32"/>
      <c r="L26" s="32"/>
      <c r="M26" s="32"/>
      <c r="N26" s="32"/>
      <c r="O26" s="32"/>
      <c r="P26" s="32"/>
      <c r="Q26" s="32"/>
      <c r="R26" s="32"/>
      <c r="S26" s="32" t="s">
        <v>61</v>
      </c>
      <c r="T26" s="32" t="s">
        <v>61</v>
      </c>
      <c r="U26" s="32" t="s">
        <v>61</v>
      </c>
      <c r="V26" s="32" t="s">
        <v>61</v>
      </c>
      <c r="W26" s="32" t="s">
        <v>61</v>
      </c>
      <c r="X26" s="32" t="s">
        <v>61</v>
      </c>
      <c r="Y26" s="32" t="s">
        <v>61</v>
      </c>
      <c r="Z26" s="32">
        <v>6.6</v>
      </c>
      <c r="AA26" s="32">
        <v>6.67</v>
      </c>
      <c r="AB26" s="32">
        <v>7.16</v>
      </c>
      <c r="AC26" s="32">
        <v>5.31</v>
      </c>
      <c r="AD26" s="32">
        <v>5.84</v>
      </c>
      <c r="AE26" s="32">
        <v>5.03</v>
      </c>
      <c r="AF26" s="32">
        <v>4.7300000000000004</v>
      </c>
      <c r="AG26" s="32">
        <v>5.0599999999999996</v>
      </c>
      <c r="AH26" s="32">
        <v>3.99</v>
      </c>
      <c r="AI26" s="32">
        <v>3.46</v>
      </c>
      <c r="AJ26" s="32">
        <v>3.7</v>
      </c>
      <c r="AK26" s="32">
        <v>5.16</v>
      </c>
      <c r="AL26" s="32">
        <v>5.45</v>
      </c>
      <c r="AM26" s="32">
        <v>5.12</v>
      </c>
      <c r="AN26" s="32">
        <v>4.1190747932226799</v>
      </c>
      <c r="AO26" s="32">
        <v>5.15</v>
      </c>
      <c r="AP26" s="33">
        <v>7.29</v>
      </c>
      <c r="AQ26" s="33">
        <v>6.44</v>
      </c>
      <c r="AR26" s="33">
        <v>5.87</v>
      </c>
    </row>
    <row r="27" spans="1:44" ht="15" customHeight="1" x14ac:dyDescent="0.25">
      <c r="A27" s="7" t="s">
        <v>54</v>
      </c>
      <c r="B27" s="8"/>
      <c r="C27" s="8"/>
      <c r="D27" s="32"/>
      <c r="E27" s="32"/>
      <c r="F27" s="32"/>
      <c r="G27" s="32"/>
      <c r="H27" s="32"/>
      <c r="I27" s="32"/>
      <c r="J27" s="32"/>
      <c r="K27" s="32"/>
      <c r="L27" s="32"/>
      <c r="M27" s="32"/>
      <c r="N27" s="32"/>
      <c r="O27" s="32"/>
      <c r="P27" s="32"/>
      <c r="Q27" s="32"/>
      <c r="R27" s="32"/>
      <c r="S27" s="32" t="s">
        <v>61</v>
      </c>
      <c r="T27" s="32" t="s">
        <v>61</v>
      </c>
      <c r="U27" s="32" t="s">
        <v>61</v>
      </c>
      <c r="V27" s="32" t="s">
        <v>61</v>
      </c>
      <c r="W27" s="32" t="s">
        <v>61</v>
      </c>
      <c r="X27" s="32" t="s">
        <v>61</v>
      </c>
      <c r="Y27" s="32">
        <v>6.09</v>
      </c>
      <c r="Z27" s="32">
        <v>6.23</v>
      </c>
      <c r="AA27" s="32">
        <v>6.26</v>
      </c>
      <c r="AB27" s="32">
        <v>5.87</v>
      </c>
      <c r="AC27" s="32">
        <v>5.21</v>
      </c>
      <c r="AD27" s="32">
        <v>4.84</v>
      </c>
      <c r="AE27" s="32">
        <v>4.6900000000000004</v>
      </c>
      <c r="AF27" s="32">
        <v>4.07</v>
      </c>
      <c r="AG27" s="32">
        <v>3.39</v>
      </c>
      <c r="AH27" s="32">
        <v>2.72</v>
      </c>
      <c r="AI27" s="32">
        <v>1.97</v>
      </c>
      <c r="AJ27" s="32">
        <v>1.82</v>
      </c>
      <c r="AK27" s="32">
        <v>1.5774644878778199</v>
      </c>
      <c r="AL27" s="32">
        <v>1.4145076393181999</v>
      </c>
      <c r="AM27" s="32">
        <v>1.1745678104575199</v>
      </c>
      <c r="AN27" s="32">
        <v>1.01709138281647</v>
      </c>
      <c r="AO27" s="32">
        <v>1.9269526876393399</v>
      </c>
      <c r="AP27" s="33">
        <v>4.3</v>
      </c>
      <c r="AQ27" s="33">
        <v>4.42391518958941</v>
      </c>
      <c r="AR27" s="33">
        <v>3.48</v>
      </c>
    </row>
    <row r="28" spans="1:44" ht="15" customHeight="1" x14ac:dyDescent="0.25">
      <c r="A28" s="7" t="s">
        <v>55</v>
      </c>
      <c r="B28" s="8"/>
      <c r="C28" s="8"/>
      <c r="D28" s="32"/>
      <c r="E28" s="32"/>
      <c r="F28" s="32"/>
      <c r="G28" s="32"/>
      <c r="H28" s="32"/>
      <c r="I28" s="32"/>
      <c r="J28" s="32"/>
      <c r="K28" s="32"/>
      <c r="L28" s="32"/>
      <c r="M28" s="32"/>
      <c r="N28" s="32"/>
      <c r="O28" s="32"/>
      <c r="P28" s="32"/>
      <c r="Q28" s="32"/>
      <c r="R28" s="32"/>
      <c r="S28" s="32" t="s">
        <v>61</v>
      </c>
      <c r="T28" s="32" t="s">
        <v>61</v>
      </c>
      <c r="U28" s="32" t="s">
        <v>61</v>
      </c>
      <c r="V28" s="32">
        <v>5.0999999999999996</v>
      </c>
      <c r="W28" s="32">
        <v>4.9000000000000004</v>
      </c>
      <c r="X28" s="32">
        <v>4.99</v>
      </c>
      <c r="Y28" s="32">
        <v>5.88</v>
      </c>
      <c r="Z28" s="32">
        <v>6.52</v>
      </c>
      <c r="AA28" s="32">
        <v>6.4</v>
      </c>
      <c r="AB28" s="32">
        <v>3.39</v>
      </c>
      <c r="AC28" s="32">
        <v>3.43</v>
      </c>
      <c r="AD28" s="32">
        <v>3.98</v>
      </c>
      <c r="AE28" s="32">
        <v>2.98</v>
      </c>
      <c r="AF28" s="32">
        <v>3.3</v>
      </c>
      <c r="AG28" s="32">
        <v>2.92</v>
      </c>
      <c r="AH28" s="32">
        <v>2.5499999999999998</v>
      </c>
      <c r="AI28" s="32">
        <v>2.29</v>
      </c>
      <c r="AJ28" s="32">
        <v>2.46</v>
      </c>
      <c r="AK28" s="32">
        <v>2.4500000000000002</v>
      </c>
      <c r="AL28" s="32">
        <v>2.21</v>
      </c>
      <c r="AM28" s="32">
        <v>2.0099999999999998</v>
      </c>
      <c r="AN28" s="32">
        <v>1.71</v>
      </c>
      <c r="AO28" s="32">
        <v>3.65</v>
      </c>
      <c r="AP28" s="33">
        <v>3.96</v>
      </c>
      <c r="AQ28" s="33">
        <v>3.6</v>
      </c>
      <c r="AR28" s="33">
        <v>2.86</v>
      </c>
    </row>
    <row r="29" spans="1:44" ht="15" customHeight="1" x14ac:dyDescent="0.25">
      <c r="A29" s="7" t="s">
        <v>56</v>
      </c>
      <c r="B29" s="8"/>
      <c r="C29" s="8"/>
      <c r="D29" s="32"/>
      <c r="E29" s="32"/>
      <c r="F29" s="32"/>
      <c r="G29" s="32"/>
      <c r="H29" s="32"/>
      <c r="I29" s="32"/>
      <c r="J29" s="32"/>
      <c r="K29" s="32"/>
      <c r="L29" s="32"/>
      <c r="M29" s="32"/>
      <c r="N29" s="32"/>
      <c r="O29" s="32">
        <v>6.2</v>
      </c>
      <c r="P29" s="32">
        <v>5.6</v>
      </c>
      <c r="Q29" s="32">
        <v>4.9000000000000004</v>
      </c>
      <c r="R29" s="32">
        <v>4.4000000000000004</v>
      </c>
      <c r="S29" s="32">
        <v>5.9</v>
      </c>
      <c r="T29" s="32">
        <v>4.5</v>
      </c>
      <c r="U29" s="32">
        <v>3.8</v>
      </c>
      <c r="V29" s="32">
        <v>3.6133333333333302</v>
      </c>
      <c r="W29" s="32">
        <v>3.238</v>
      </c>
      <c r="X29" s="32">
        <v>3.2209166666666702</v>
      </c>
      <c r="Y29" s="32">
        <v>4.0534999999999997</v>
      </c>
      <c r="Z29" s="32">
        <v>5.1019166666666704</v>
      </c>
      <c r="AA29" s="32">
        <v>5.6710000000000003</v>
      </c>
      <c r="AB29" s="32">
        <v>3.25475</v>
      </c>
      <c r="AC29" s="32">
        <v>2.5292500000000002</v>
      </c>
      <c r="AD29" s="32">
        <v>3.3694166666666701</v>
      </c>
      <c r="AE29" s="32">
        <v>3.29975</v>
      </c>
      <c r="AF29" s="32">
        <v>3.0446666666666702</v>
      </c>
      <c r="AG29" s="32">
        <v>2.9614166666666701</v>
      </c>
      <c r="AH29" s="32">
        <v>2.2425830000000002</v>
      </c>
      <c r="AI29" s="32">
        <v>2.0099999999999998</v>
      </c>
      <c r="AJ29" s="32">
        <v>1.95</v>
      </c>
      <c r="AK29" s="32">
        <v>1.97</v>
      </c>
      <c r="AL29" s="32">
        <v>1.98725</v>
      </c>
      <c r="AM29" s="32">
        <v>1.73291666666667</v>
      </c>
      <c r="AN29" s="32">
        <v>1.4859166666666701</v>
      </c>
      <c r="AO29" s="32">
        <v>1.97</v>
      </c>
      <c r="AP29" s="33">
        <v>3.75</v>
      </c>
      <c r="AQ29" s="33">
        <v>3.3464166666666699</v>
      </c>
      <c r="AR29" s="33">
        <v>2.7251270000000001</v>
      </c>
    </row>
    <row r="30" spans="1:44" ht="15.75" customHeight="1" thickBot="1" x14ac:dyDescent="0.3">
      <c r="A30" s="10" t="s">
        <v>57</v>
      </c>
      <c r="B30" s="11"/>
      <c r="C30" s="11"/>
      <c r="D30" s="35"/>
      <c r="E30" s="35"/>
      <c r="F30" s="35"/>
      <c r="G30" s="35"/>
      <c r="H30" s="35"/>
      <c r="I30" s="35"/>
      <c r="J30" s="35"/>
      <c r="K30" s="35"/>
      <c r="L30" s="35"/>
      <c r="M30" s="35"/>
      <c r="N30" s="35"/>
      <c r="O30" s="35">
        <v>5.2735000000000003</v>
      </c>
      <c r="P30" s="35">
        <v>5.3292999999999999</v>
      </c>
      <c r="Q30" s="35">
        <v>4.5278</v>
      </c>
      <c r="R30" s="35">
        <v>4.3886000000000003</v>
      </c>
      <c r="S30" s="35">
        <v>4.810975</v>
      </c>
      <c r="T30" s="35">
        <v>4.9156000000000004</v>
      </c>
      <c r="U30" s="35">
        <v>5.0743749999999999</v>
      </c>
      <c r="V30" s="35">
        <v>4.02555</v>
      </c>
      <c r="W30" s="35">
        <v>3.1247750000000001</v>
      </c>
      <c r="X30" s="35">
        <v>2.5045333333333302</v>
      </c>
      <c r="Y30" s="35">
        <v>3.5894796165616398</v>
      </c>
      <c r="Z30" s="35">
        <v>4.5817890328895396</v>
      </c>
      <c r="AA30" s="35">
        <v>5.2463096607063804</v>
      </c>
      <c r="AB30" s="35">
        <v>2.0578489238394599</v>
      </c>
      <c r="AC30" s="35">
        <v>2.3875271345498201</v>
      </c>
      <c r="AD30" s="35">
        <v>3.86677131258958</v>
      </c>
      <c r="AE30" s="35">
        <v>3.4828798976234401</v>
      </c>
      <c r="AF30" s="35">
        <v>2.7492254132671499</v>
      </c>
      <c r="AG30" s="35">
        <v>2.2396265716817001</v>
      </c>
      <c r="AH30" s="35">
        <v>1.6571303793186101</v>
      </c>
      <c r="AI30" s="35">
        <v>1.60041685126146</v>
      </c>
      <c r="AJ30" s="35">
        <v>1.5782366841597999</v>
      </c>
      <c r="AK30" s="35">
        <v>1.5</v>
      </c>
      <c r="AL30" s="35">
        <v>1.51541648315241</v>
      </c>
      <c r="AM30" s="35">
        <v>1.4842992462682201</v>
      </c>
      <c r="AN30" s="35">
        <v>1.3483200854784501</v>
      </c>
      <c r="AO30" s="35">
        <v>2.34</v>
      </c>
      <c r="AP30" s="36">
        <v>4.34</v>
      </c>
      <c r="AQ30" s="36">
        <v>4.14063131596187</v>
      </c>
      <c r="AR30" s="36">
        <v>2.9283579999999998</v>
      </c>
    </row>
    <row r="31" spans="1:44" ht="15.75" customHeight="1" thickBot="1" x14ac:dyDescent="0.3"/>
    <row r="32" spans="1:44" ht="15" customHeight="1" x14ac:dyDescent="0.25">
      <c r="A32" s="4" t="s">
        <v>60</v>
      </c>
      <c r="B32" s="37"/>
      <c r="C32" s="37"/>
      <c r="D32" s="37"/>
      <c r="E32" s="37"/>
      <c r="F32" s="37"/>
      <c r="G32" s="37"/>
      <c r="H32" s="37"/>
      <c r="I32" s="37"/>
      <c r="J32" s="37"/>
      <c r="K32" s="37"/>
      <c r="L32" s="37"/>
      <c r="M32" s="37"/>
      <c r="N32" s="37"/>
      <c r="O32" s="37"/>
      <c r="P32" s="37"/>
      <c r="Q32" s="37"/>
      <c r="R32" s="30"/>
      <c r="S32" s="30" t="s">
        <v>61</v>
      </c>
      <c r="T32" s="30" t="s">
        <v>61</v>
      </c>
      <c r="U32" s="30" t="s">
        <v>61</v>
      </c>
      <c r="V32" s="30" t="s">
        <v>61</v>
      </c>
      <c r="W32" s="30">
        <v>4.20729166666667</v>
      </c>
      <c r="X32" s="30">
        <v>4.1713690476190504</v>
      </c>
      <c r="Y32" s="30">
        <v>4.6872916666666704</v>
      </c>
      <c r="Z32" s="30">
        <v>5.2430555555555598</v>
      </c>
      <c r="AA32" s="30">
        <v>6.0295138888888902</v>
      </c>
      <c r="AB32" s="30">
        <v>5.66862373737374</v>
      </c>
      <c r="AC32" s="30">
        <v>5.1441060606060596</v>
      </c>
      <c r="AD32" s="30">
        <v>4.8237268518518501</v>
      </c>
      <c r="AE32" s="30">
        <v>4.2438888888888897</v>
      </c>
      <c r="AF32" s="30">
        <v>3.915</v>
      </c>
      <c r="AG32" s="30">
        <v>3.8623333333333298</v>
      </c>
      <c r="AH32" s="30">
        <v>4.1903885890679602</v>
      </c>
      <c r="AI32" s="30">
        <v>4.0953374996263401</v>
      </c>
      <c r="AJ32" s="30">
        <v>4.0637065497350404</v>
      </c>
      <c r="AK32" s="30">
        <v>3.9756169781913302</v>
      </c>
      <c r="AL32" s="30">
        <v>3.6165238654592402</v>
      </c>
      <c r="AM32" s="30">
        <v>2.75</v>
      </c>
      <c r="AN32" s="30">
        <v>2.4300000000000002</v>
      </c>
      <c r="AO32" s="30">
        <v>2.2702777777777801</v>
      </c>
      <c r="AP32" s="31">
        <v>3.3</v>
      </c>
      <c r="AQ32" s="31">
        <v>4</v>
      </c>
      <c r="AR32" s="31">
        <v>4.5</v>
      </c>
    </row>
    <row r="33" spans="1:44" ht="15" customHeight="1" x14ac:dyDescent="0.25">
      <c r="A33" s="7" t="s">
        <v>62</v>
      </c>
      <c r="R33" s="32"/>
      <c r="S33" s="32" t="s">
        <v>61</v>
      </c>
      <c r="T33" s="32" t="s">
        <v>61</v>
      </c>
      <c r="U33" s="32" t="s">
        <v>61</v>
      </c>
      <c r="V33" s="32" t="s">
        <v>61</v>
      </c>
      <c r="W33" s="32" t="s">
        <v>61</v>
      </c>
      <c r="X33" s="32" t="s">
        <v>61</v>
      </c>
      <c r="Y33" s="32" t="s">
        <v>61</v>
      </c>
      <c r="Z33" s="32" t="s">
        <v>61</v>
      </c>
      <c r="AA33" s="32" t="s">
        <v>61</v>
      </c>
      <c r="AB33" s="32" t="s">
        <v>61</v>
      </c>
      <c r="AC33" s="32" t="s">
        <v>61</v>
      </c>
      <c r="AD33" s="32" t="s">
        <v>61</v>
      </c>
      <c r="AE33" s="32" t="s">
        <v>61</v>
      </c>
      <c r="AF33" s="32">
        <v>3.98</v>
      </c>
      <c r="AG33" s="32">
        <v>3.78</v>
      </c>
      <c r="AH33" s="32">
        <v>2.86</v>
      </c>
      <c r="AI33" s="32">
        <v>2.4300000000000002</v>
      </c>
      <c r="AJ33" s="32">
        <v>2.5</v>
      </c>
      <c r="AK33" s="32">
        <v>2.4500000000000002</v>
      </c>
      <c r="AL33" s="32">
        <v>2.75</v>
      </c>
      <c r="AM33" s="32">
        <v>2.12</v>
      </c>
      <c r="AN33" s="32">
        <v>1.79</v>
      </c>
      <c r="AO33" s="32">
        <v>2.82</v>
      </c>
      <c r="AP33" s="33">
        <v>4.8600000000000003</v>
      </c>
      <c r="AQ33" s="33">
        <v>5.67</v>
      </c>
      <c r="AR33" s="33">
        <v>5.43</v>
      </c>
    </row>
    <row r="34" spans="1:44" ht="15" customHeight="1" x14ac:dyDescent="0.25">
      <c r="A34" s="7" t="s">
        <v>63</v>
      </c>
      <c r="R34" s="32"/>
      <c r="S34" s="32" t="s">
        <v>61</v>
      </c>
      <c r="T34" s="32" t="s">
        <v>61</v>
      </c>
      <c r="U34" s="32" t="s">
        <v>61</v>
      </c>
      <c r="V34" s="32" t="s">
        <v>61</v>
      </c>
      <c r="W34" s="32" t="s">
        <v>61</v>
      </c>
      <c r="X34" s="32" t="s">
        <v>61</v>
      </c>
      <c r="Y34" s="32" t="s">
        <v>61</v>
      </c>
      <c r="Z34" s="32">
        <v>3.3231314136227601</v>
      </c>
      <c r="AA34" s="32">
        <v>3.3299827976951102</v>
      </c>
      <c r="AB34" s="32">
        <v>2.79463464502467</v>
      </c>
      <c r="AC34" s="32">
        <v>2.5838420883017701</v>
      </c>
      <c r="AD34" s="32">
        <v>2.3876175113649198</v>
      </c>
      <c r="AE34" s="32">
        <v>2.1844687115372401</v>
      </c>
      <c r="AF34" s="32">
        <v>2.02125575618019</v>
      </c>
      <c r="AG34" s="32">
        <v>1.8911393812410699</v>
      </c>
      <c r="AH34" s="32">
        <v>1.7678519308656699</v>
      </c>
      <c r="AI34" s="32">
        <v>1.6349516846346901</v>
      </c>
      <c r="AJ34" s="32">
        <v>1.52732624670854</v>
      </c>
      <c r="AK34" s="32">
        <v>1.45293118284254</v>
      </c>
      <c r="AL34" s="32">
        <v>1.3666719808450301</v>
      </c>
      <c r="AM34" s="32">
        <v>1.27</v>
      </c>
      <c r="AN34" s="32">
        <v>1.19</v>
      </c>
      <c r="AO34" s="32">
        <v>1.33</v>
      </c>
      <c r="AP34" s="33">
        <v>1.72</v>
      </c>
      <c r="AQ34" s="33">
        <v>1.53</v>
      </c>
      <c r="AR34" s="33">
        <v>1.32</v>
      </c>
    </row>
    <row r="35" spans="1:44" ht="15.75" customHeight="1" thickBot="1" x14ac:dyDescent="0.3">
      <c r="A35" s="10" t="s">
        <v>64</v>
      </c>
      <c r="B35" s="38"/>
      <c r="C35" s="38"/>
      <c r="D35" s="38"/>
      <c r="E35" s="38"/>
      <c r="F35" s="38"/>
      <c r="G35" s="38"/>
      <c r="H35" s="38"/>
      <c r="I35" s="38"/>
      <c r="J35" s="38"/>
      <c r="K35" s="38"/>
      <c r="L35" s="38"/>
      <c r="M35" s="38"/>
      <c r="N35" s="38"/>
      <c r="O35" s="38"/>
      <c r="P35" s="38"/>
      <c r="Q35" s="38"/>
      <c r="R35" s="35"/>
      <c r="S35" s="35">
        <v>5.1881694402420599</v>
      </c>
      <c r="T35" s="35">
        <v>5.4781417413388303</v>
      </c>
      <c r="U35" s="35">
        <v>4.5840659340659302</v>
      </c>
      <c r="V35" s="35">
        <v>4.1804198307658904</v>
      </c>
      <c r="W35" s="35">
        <v>4.9541666666666702</v>
      </c>
      <c r="X35" s="35">
        <v>5.1741666666666699</v>
      </c>
      <c r="Y35" s="35">
        <v>5.05</v>
      </c>
      <c r="Z35" s="35">
        <v>5.6866666666666701</v>
      </c>
      <c r="AA35" s="35">
        <v>5.75</v>
      </c>
      <c r="AB35" s="35">
        <v>4.20583333333333</v>
      </c>
      <c r="AC35" s="35">
        <v>3.8058333333333301</v>
      </c>
      <c r="AD35" s="35">
        <v>3.6241666666666701</v>
      </c>
      <c r="AE35" s="35">
        <v>3.68916666666667</v>
      </c>
      <c r="AF35" s="35">
        <v>3.2366666666666699</v>
      </c>
      <c r="AG35" s="35">
        <v>3.1158333333333301</v>
      </c>
      <c r="AH35" s="35">
        <v>2.62</v>
      </c>
      <c r="AI35" s="35">
        <v>2.34</v>
      </c>
      <c r="AJ35" s="35">
        <v>2.0299999999999998</v>
      </c>
      <c r="AK35" s="35">
        <v>2.11</v>
      </c>
      <c r="AL35" s="35">
        <v>2.25</v>
      </c>
      <c r="AM35" s="35">
        <v>2</v>
      </c>
      <c r="AN35" s="35">
        <v>2.11</v>
      </c>
      <c r="AO35" s="35">
        <v>2.56</v>
      </c>
      <c r="AP35" s="36">
        <v>4.8099999999999996</v>
      </c>
      <c r="AQ35" s="36">
        <v>4.88</v>
      </c>
      <c r="AR35" s="36">
        <v>4.53</v>
      </c>
    </row>
    <row r="36" spans="1:44" ht="15.75" customHeight="1" thickBot="1" x14ac:dyDescent="0.3"/>
    <row r="37" spans="1:44" ht="15" customHeight="1" x14ac:dyDescent="0.25">
      <c r="A37" s="4" t="s">
        <v>65</v>
      </c>
      <c r="B37" s="37"/>
      <c r="C37" s="37"/>
      <c r="D37" s="37"/>
      <c r="E37" s="37"/>
      <c r="F37" s="37"/>
      <c r="G37" s="37"/>
      <c r="H37" s="37"/>
      <c r="I37" s="37"/>
      <c r="J37" s="39"/>
      <c r="K37" s="39"/>
      <c r="L37" s="39"/>
      <c r="M37" s="39"/>
      <c r="N37" s="39"/>
      <c r="O37" s="39"/>
      <c r="P37" s="39"/>
      <c r="Q37" s="30"/>
      <c r="R37" s="30"/>
      <c r="S37" s="30">
        <v>7.7166666666666703</v>
      </c>
      <c r="T37" s="30">
        <v>6.8416666666666703</v>
      </c>
      <c r="U37" s="30">
        <v>6.3624999999999998</v>
      </c>
      <c r="V37" s="30">
        <v>6.6124999999999998</v>
      </c>
      <c r="W37" s="30">
        <v>7.05</v>
      </c>
      <c r="X37" s="30">
        <v>7.2583333333333302</v>
      </c>
      <c r="Y37" s="30">
        <v>7.6124999999999998</v>
      </c>
      <c r="Z37" s="30">
        <v>8.19583333333334</v>
      </c>
      <c r="AA37" s="30">
        <v>8.9083333333333297</v>
      </c>
      <c r="AB37" s="30">
        <v>6.0208333333333304</v>
      </c>
      <c r="AC37" s="30">
        <v>7.15</v>
      </c>
      <c r="AD37" s="30">
        <v>6.54</v>
      </c>
      <c r="AE37" s="30">
        <v>5.68</v>
      </c>
      <c r="AF37" s="30">
        <v>5.0999999999999996</v>
      </c>
      <c r="AG37" s="30">
        <v>5.08</v>
      </c>
      <c r="AH37" s="30">
        <v>4.83</v>
      </c>
      <c r="AI37" s="30">
        <v>4.51</v>
      </c>
      <c r="AJ37" s="30">
        <v>5.51</v>
      </c>
      <c r="AK37" s="30">
        <v>4.6500000000000004</v>
      </c>
      <c r="AL37" s="30">
        <v>4.1500000000000004</v>
      </c>
      <c r="AM37" s="30">
        <v>3.65</v>
      </c>
      <c r="AN37" s="30">
        <v>3.45</v>
      </c>
      <c r="AO37" s="30">
        <v>5.97</v>
      </c>
      <c r="AP37" s="31">
        <v>5.7474999999999996</v>
      </c>
      <c r="AQ37" s="31">
        <v>5.93</v>
      </c>
      <c r="AR37" s="31">
        <v>5.76</v>
      </c>
    </row>
    <row r="38" spans="1:44" ht="15" customHeight="1" x14ac:dyDescent="0.25">
      <c r="A38" s="7" t="s">
        <v>66</v>
      </c>
      <c r="J38" s="28"/>
      <c r="K38" s="28"/>
      <c r="L38" s="28"/>
      <c r="M38" s="28"/>
      <c r="N38" s="28"/>
      <c r="O38" s="28"/>
      <c r="P38" s="28"/>
      <c r="Q38" s="32"/>
      <c r="R38" s="32"/>
      <c r="S38" s="32" t="s">
        <v>61</v>
      </c>
      <c r="T38" s="32" t="s">
        <v>61</v>
      </c>
      <c r="U38" s="32" t="s">
        <v>61</v>
      </c>
      <c r="V38" s="32" t="s">
        <v>61</v>
      </c>
      <c r="W38" s="32" t="s">
        <v>61</v>
      </c>
      <c r="X38" s="32" t="s">
        <v>61</v>
      </c>
      <c r="Y38" s="32" t="s">
        <v>61</v>
      </c>
      <c r="Z38" s="32" t="s">
        <v>61</v>
      </c>
      <c r="AA38" s="32" t="s">
        <v>61</v>
      </c>
      <c r="AB38" s="32" t="s">
        <v>61</v>
      </c>
      <c r="AC38" s="32" t="s">
        <v>61</v>
      </c>
      <c r="AD38" s="32">
        <v>10.3</v>
      </c>
      <c r="AE38" s="32">
        <v>8.5</v>
      </c>
      <c r="AF38" s="32">
        <v>8.1</v>
      </c>
      <c r="AG38" s="32">
        <v>9.3000000000000007</v>
      </c>
      <c r="AH38" s="32">
        <v>10.1</v>
      </c>
      <c r="AI38" s="32">
        <v>10.8</v>
      </c>
      <c r="AJ38" s="32">
        <v>9.1</v>
      </c>
      <c r="AK38" s="32">
        <v>8</v>
      </c>
      <c r="AL38" s="32">
        <v>7.7</v>
      </c>
      <c r="AM38" s="32">
        <v>7.2</v>
      </c>
      <c r="AN38" s="32">
        <v>7.2</v>
      </c>
      <c r="AO38" s="32">
        <v>10</v>
      </c>
      <c r="AP38" s="33">
        <v>10.4</v>
      </c>
      <c r="AQ38" s="33">
        <v>9.4</v>
      </c>
      <c r="AR38" s="33">
        <v>10.56</v>
      </c>
    </row>
    <row r="39" spans="1:44" ht="15" customHeight="1" x14ac:dyDescent="0.25">
      <c r="A39" s="7" t="s">
        <v>67</v>
      </c>
      <c r="J39" s="28"/>
      <c r="K39" s="28"/>
      <c r="L39" s="28"/>
      <c r="M39" s="28"/>
      <c r="N39" s="28"/>
      <c r="O39" s="28"/>
      <c r="P39" s="28"/>
      <c r="Q39" s="32"/>
      <c r="R39" s="32"/>
      <c r="S39" s="32" t="s">
        <v>61</v>
      </c>
      <c r="T39" s="32" t="s">
        <v>61</v>
      </c>
      <c r="U39" s="32" t="s">
        <v>61</v>
      </c>
      <c r="V39" s="32" t="s">
        <v>61</v>
      </c>
      <c r="W39" s="32" t="s">
        <v>61</v>
      </c>
      <c r="X39" s="32" t="s">
        <v>61</v>
      </c>
      <c r="Y39" s="32" t="s">
        <v>61</v>
      </c>
      <c r="Z39" s="32" t="s">
        <v>61</v>
      </c>
      <c r="AA39" s="32" t="s">
        <v>61</v>
      </c>
      <c r="AB39" s="32" t="s">
        <v>61</v>
      </c>
      <c r="AC39" s="32" t="s">
        <v>61</v>
      </c>
      <c r="AD39" s="32" t="s">
        <v>61</v>
      </c>
      <c r="AE39" s="32" t="s">
        <v>61</v>
      </c>
      <c r="AF39" s="32">
        <v>3.1418785627599699</v>
      </c>
      <c r="AG39" s="32">
        <v>3.05439503067671</v>
      </c>
      <c r="AH39" s="32">
        <v>2.6958793128721901</v>
      </c>
      <c r="AI39" s="32">
        <v>2.7002516362954299</v>
      </c>
      <c r="AJ39" s="32">
        <v>2.89</v>
      </c>
      <c r="AK39" s="32">
        <v>3.44</v>
      </c>
      <c r="AL39" s="32">
        <v>3.3</v>
      </c>
      <c r="AM39" s="32">
        <v>2.5499999999999998</v>
      </c>
      <c r="AN39" s="32" t="s">
        <v>61</v>
      </c>
      <c r="AO39" s="32" t="s">
        <v>61</v>
      </c>
      <c r="AP39" s="33" t="s">
        <v>61</v>
      </c>
      <c r="AQ39" s="33" t="s">
        <v>61</v>
      </c>
      <c r="AR39" s="33">
        <v>4.16</v>
      </c>
    </row>
    <row r="40" spans="1:44" ht="15" customHeight="1" x14ac:dyDescent="0.25">
      <c r="A40" s="7" t="s">
        <v>68</v>
      </c>
      <c r="J40" s="28"/>
      <c r="K40" s="28"/>
      <c r="L40" s="28"/>
      <c r="M40" s="28"/>
      <c r="N40" s="28"/>
      <c r="O40" s="28"/>
      <c r="P40" s="28"/>
      <c r="Q40" s="32"/>
      <c r="R40" s="32"/>
      <c r="S40" s="32">
        <v>2.72</v>
      </c>
      <c r="T40" s="32">
        <v>2.6</v>
      </c>
      <c r="U40" s="32">
        <v>2.4700000000000002</v>
      </c>
      <c r="V40" s="32">
        <v>2.9</v>
      </c>
      <c r="W40" s="32">
        <v>2.73</v>
      </c>
      <c r="X40" s="32">
        <v>2.38</v>
      </c>
      <c r="Y40" s="32">
        <v>2.83</v>
      </c>
      <c r="Z40" s="32">
        <v>2.82</v>
      </c>
      <c r="AA40" s="32">
        <v>2.89</v>
      </c>
      <c r="AB40" s="32">
        <v>2.74</v>
      </c>
      <c r="AC40" s="32">
        <v>2.36</v>
      </c>
      <c r="AD40" s="32">
        <v>2.3199999999999998</v>
      </c>
      <c r="AE40" s="32">
        <v>1.95</v>
      </c>
      <c r="AF40" s="32">
        <v>1.87</v>
      </c>
      <c r="AG40" s="32">
        <v>1.62</v>
      </c>
      <c r="AH40" s="32">
        <v>1.52</v>
      </c>
      <c r="AI40" s="32">
        <v>1.06</v>
      </c>
      <c r="AJ40" s="32">
        <v>1.23</v>
      </c>
      <c r="AK40" s="32">
        <v>1.36</v>
      </c>
      <c r="AL40" s="32">
        <v>1.21</v>
      </c>
      <c r="AM40" s="32">
        <v>1.31</v>
      </c>
      <c r="AN40" s="32">
        <v>1.33</v>
      </c>
      <c r="AO40" s="32">
        <v>1.6</v>
      </c>
      <c r="AP40" s="33">
        <v>1.82</v>
      </c>
      <c r="AQ40" s="33">
        <v>1.85</v>
      </c>
      <c r="AR40" s="33">
        <v>1.97</v>
      </c>
    </row>
    <row r="41" spans="1:44" ht="15" customHeight="1" x14ac:dyDescent="0.25">
      <c r="A41" s="7" t="s">
        <v>69</v>
      </c>
      <c r="J41" s="28"/>
      <c r="K41" s="28"/>
      <c r="L41" s="28"/>
      <c r="M41" s="28"/>
      <c r="N41" s="28"/>
      <c r="O41" s="28"/>
      <c r="P41" s="28"/>
      <c r="Q41" s="32"/>
      <c r="R41" s="32"/>
      <c r="S41" s="32" t="s">
        <v>61</v>
      </c>
      <c r="T41" s="32" t="s">
        <v>61</v>
      </c>
      <c r="U41" s="32" t="s">
        <v>61</v>
      </c>
      <c r="V41" s="32" t="s">
        <v>61</v>
      </c>
      <c r="W41" s="32" t="s">
        <v>61</v>
      </c>
      <c r="X41" s="32">
        <v>14.9</v>
      </c>
      <c r="Y41" s="32">
        <v>13.7</v>
      </c>
      <c r="Z41" s="32">
        <v>12.6</v>
      </c>
      <c r="AA41" s="32">
        <v>12.9</v>
      </c>
      <c r="AB41" s="32">
        <v>14.3</v>
      </c>
      <c r="AC41" s="32">
        <v>13.1</v>
      </c>
      <c r="AD41" s="32">
        <v>11.9</v>
      </c>
      <c r="AE41" s="32">
        <v>12.29</v>
      </c>
      <c r="AF41" s="32">
        <v>12.44</v>
      </c>
      <c r="AG41" s="32">
        <v>12.45</v>
      </c>
      <c r="AH41" s="32">
        <v>13.35</v>
      </c>
      <c r="AI41" s="32">
        <v>12.48</v>
      </c>
      <c r="AJ41" s="32">
        <v>10.64</v>
      </c>
      <c r="AK41" s="32">
        <v>9.56</v>
      </c>
      <c r="AL41" s="32">
        <v>9.8699999999999992</v>
      </c>
      <c r="AM41" s="32">
        <v>7.68</v>
      </c>
      <c r="AN41" s="32">
        <v>7.4725000000000001</v>
      </c>
      <c r="AO41" s="32">
        <v>7.1150000000000002</v>
      </c>
      <c r="AP41" s="33">
        <v>8.1758333333333297</v>
      </c>
      <c r="AQ41" s="33">
        <v>8.6643374261982196</v>
      </c>
      <c r="AR41" s="33">
        <v>7.7</v>
      </c>
    </row>
    <row r="42" spans="1:44" ht="15" customHeight="1" x14ac:dyDescent="0.25">
      <c r="A42" s="7" t="s">
        <v>71</v>
      </c>
      <c r="J42" s="28"/>
      <c r="K42" s="28"/>
      <c r="L42" s="28"/>
      <c r="M42" s="28"/>
      <c r="N42" s="28"/>
      <c r="O42" s="28"/>
      <c r="P42" s="28"/>
      <c r="Q42" s="32"/>
      <c r="R42" s="32"/>
      <c r="S42" s="32" t="s">
        <v>61</v>
      </c>
      <c r="T42" s="32" t="s">
        <v>61</v>
      </c>
      <c r="U42" s="32">
        <v>6.6675000000000004</v>
      </c>
      <c r="V42" s="32">
        <v>6.2066666666666697</v>
      </c>
      <c r="W42" s="32">
        <v>5.8550000000000004</v>
      </c>
      <c r="X42" s="32">
        <v>5.3883333333333301</v>
      </c>
      <c r="Y42" s="32">
        <v>5.6391666666666698</v>
      </c>
      <c r="Z42" s="32">
        <v>6.3375000000000004</v>
      </c>
      <c r="AA42" s="32">
        <v>7</v>
      </c>
      <c r="AB42" s="32">
        <v>5.5350000000000001</v>
      </c>
      <c r="AC42" s="32">
        <v>4.9950000000000001</v>
      </c>
      <c r="AD42" s="32">
        <v>4.92</v>
      </c>
      <c r="AE42" s="32">
        <v>4.62916666666667</v>
      </c>
      <c r="AF42" s="32">
        <v>3.8558333333333299</v>
      </c>
      <c r="AG42" s="32">
        <v>3.5491666666666699</v>
      </c>
      <c r="AH42" s="32">
        <v>3.0258333333333298</v>
      </c>
      <c r="AI42" s="32">
        <v>2.9058333333333302</v>
      </c>
      <c r="AJ42" s="32">
        <v>3.26583333333333</v>
      </c>
      <c r="AK42" s="32">
        <v>3.39</v>
      </c>
      <c r="AL42" s="32">
        <v>2.74</v>
      </c>
      <c r="AM42" s="32">
        <v>2.5</v>
      </c>
      <c r="AN42" s="32">
        <v>2.94</v>
      </c>
      <c r="AO42" s="32">
        <v>4.24</v>
      </c>
      <c r="AP42" s="33">
        <v>4.37</v>
      </c>
      <c r="AQ42" s="33">
        <v>3.9</v>
      </c>
      <c r="AR42" s="33">
        <v>4.0599999999999996</v>
      </c>
    </row>
    <row r="43" spans="1:44" ht="15" customHeight="1" x14ac:dyDescent="0.25">
      <c r="A43" s="7" t="s">
        <v>72</v>
      </c>
      <c r="J43" s="28"/>
      <c r="K43" s="28"/>
      <c r="L43" s="28"/>
      <c r="M43" s="28"/>
      <c r="N43" s="28"/>
      <c r="O43" s="28"/>
      <c r="P43" s="28"/>
      <c r="Q43" s="32"/>
      <c r="R43" s="32"/>
      <c r="S43" s="32" t="s">
        <v>61</v>
      </c>
      <c r="T43" s="32">
        <v>54.84</v>
      </c>
      <c r="U43" s="32">
        <v>48.26</v>
      </c>
      <c r="V43" s="32">
        <v>40.44</v>
      </c>
      <c r="W43" s="32">
        <v>27.84</v>
      </c>
      <c r="X43" s="32">
        <v>17.649999999999999</v>
      </c>
      <c r="Y43" s="32">
        <v>18.27</v>
      </c>
      <c r="Z43" s="32">
        <v>18.3</v>
      </c>
      <c r="AA43" s="32">
        <v>18.63</v>
      </c>
      <c r="AB43" s="32">
        <v>15.6</v>
      </c>
      <c r="AC43" s="32">
        <v>11.05</v>
      </c>
      <c r="AD43" s="32">
        <v>11.59</v>
      </c>
      <c r="AE43" s="32">
        <v>12.37</v>
      </c>
      <c r="AF43" s="32">
        <v>9.69</v>
      </c>
      <c r="AG43" s="32">
        <v>11.86</v>
      </c>
      <c r="AH43" s="32">
        <v>12.31</v>
      </c>
      <c r="AI43" s="32">
        <v>13.25</v>
      </c>
      <c r="AJ43" s="32">
        <v>12.14</v>
      </c>
      <c r="AK43" s="32">
        <v>19.3</v>
      </c>
      <c r="AL43" s="32">
        <v>17.75</v>
      </c>
      <c r="AM43" s="32">
        <v>12.47</v>
      </c>
      <c r="AN43" s="32">
        <v>17.829999999999998</v>
      </c>
      <c r="AO43" s="32">
        <v>19.1138461538462</v>
      </c>
      <c r="AP43" s="33">
        <v>29.319622641509401</v>
      </c>
      <c r="AQ43" s="33">
        <v>42.79</v>
      </c>
      <c r="AR43" s="33">
        <v>41.43</v>
      </c>
    </row>
    <row r="44" spans="1:44" ht="15.75" customHeight="1" thickBot="1" x14ac:dyDescent="0.3">
      <c r="A44" s="10" t="s">
        <v>73</v>
      </c>
      <c r="B44" s="38"/>
      <c r="C44" s="38"/>
      <c r="D44" s="38"/>
      <c r="E44" s="38"/>
      <c r="F44" s="38"/>
      <c r="G44" s="38"/>
      <c r="H44" s="38"/>
      <c r="I44" s="38"/>
      <c r="J44" s="40"/>
      <c r="K44" s="40"/>
      <c r="L44" s="40"/>
      <c r="M44" s="40"/>
      <c r="N44" s="40"/>
      <c r="O44" s="40"/>
      <c r="P44" s="40">
        <v>7.6</v>
      </c>
      <c r="Q44" s="35">
        <v>6.94</v>
      </c>
      <c r="R44" s="35">
        <v>7.44</v>
      </c>
      <c r="S44" s="35">
        <v>8.0534615384615407</v>
      </c>
      <c r="T44" s="35">
        <v>6.9678846153846203</v>
      </c>
      <c r="U44" s="35">
        <v>6.5373076923076896</v>
      </c>
      <c r="V44" s="35">
        <v>5.8269811320754696</v>
      </c>
      <c r="W44" s="35">
        <v>5.8392307692307703</v>
      </c>
      <c r="X44" s="35">
        <v>5.8667307692307702</v>
      </c>
      <c r="Y44" s="35">
        <v>6.4132692307692301</v>
      </c>
      <c r="Z44" s="35">
        <v>6.3373076923076903</v>
      </c>
      <c r="AA44" s="35">
        <v>6.0271698113207499</v>
      </c>
      <c r="AB44" s="35">
        <v>5.0365384615384601</v>
      </c>
      <c r="AC44" s="35">
        <v>4.6898076923076903</v>
      </c>
      <c r="AD44" s="35">
        <v>4.4478846153846199</v>
      </c>
      <c r="AE44" s="35">
        <v>3.6575000000000002</v>
      </c>
      <c r="AF44" s="35">
        <v>3.97557692307692</v>
      </c>
      <c r="AG44" s="35">
        <v>4.1688679245282998</v>
      </c>
      <c r="AH44" s="35">
        <v>3.85057692307692</v>
      </c>
      <c r="AI44" s="35">
        <v>3.6540384615384598</v>
      </c>
      <c r="AJ44" s="35">
        <v>3.9898076923076902</v>
      </c>
      <c r="AK44" s="35">
        <v>4.5446153846153798</v>
      </c>
      <c r="AL44" s="35">
        <v>3.93576923076923</v>
      </c>
      <c r="AM44" s="35">
        <v>3.1116981132075501</v>
      </c>
      <c r="AN44" s="35">
        <v>2.9576923076923101</v>
      </c>
      <c r="AO44" s="35">
        <v>5.34</v>
      </c>
      <c r="AP44" s="36">
        <v>6.81</v>
      </c>
      <c r="AQ44" s="36">
        <v>4.2</v>
      </c>
      <c r="AR44" s="36">
        <v>6.6</v>
      </c>
    </row>
    <row r="45" spans="1:44" ht="15" customHeight="1" x14ac:dyDescent="0.25">
      <c r="A45" s="1"/>
      <c r="J45" s="28"/>
      <c r="K45" s="28"/>
      <c r="L45" s="28"/>
      <c r="M45" s="28"/>
      <c r="N45" s="28"/>
      <c r="O45" s="28"/>
      <c r="P45" s="28"/>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row>
    <row r="46" spans="1:44" ht="15" customHeight="1" x14ac:dyDescent="0.25">
      <c r="A46" t="s">
        <v>119</v>
      </c>
    </row>
    <row r="48" spans="1:44" ht="15" customHeight="1" x14ac:dyDescent="0.25">
      <c r="A48" s="1" t="s">
        <v>75</v>
      </c>
    </row>
    <row r="49" spans="1:1" ht="15" customHeight="1" x14ac:dyDescent="0.25">
      <c r="A49" t="s">
        <v>120</v>
      </c>
    </row>
    <row r="50" spans="1:1" ht="15" customHeight="1" x14ac:dyDescent="0.25">
      <c r="A50" t="s">
        <v>121</v>
      </c>
    </row>
    <row r="51" spans="1:1" ht="15" customHeight="1" x14ac:dyDescent="0.25">
      <c r="A51" t="s">
        <v>122</v>
      </c>
    </row>
    <row r="52" spans="1:1" ht="15" customHeight="1" x14ac:dyDescent="0.25">
      <c r="A52" t="s">
        <v>123</v>
      </c>
    </row>
    <row r="53" spans="1:1" ht="15" customHeight="1" x14ac:dyDescent="0.25">
      <c r="A53" t="s">
        <v>124</v>
      </c>
    </row>
    <row r="54" spans="1:1" ht="15" customHeight="1" x14ac:dyDescent="0.25">
      <c r="A54" t="s">
        <v>125</v>
      </c>
    </row>
    <row r="55" spans="1:1" ht="15" customHeight="1" x14ac:dyDescent="0.25">
      <c r="A55" t="s">
        <v>126</v>
      </c>
    </row>
    <row r="56" spans="1:1" ht="15" customHeight="1" x14ac:dyDescent="0.25">
      <c r="A56" t="s">
        <v>127</v>
      </c>
    </row>
    <row r="58" spans="1:1" ht="15" customHeight="1" x14ac:dyDescent="0.25">
      <c r="A58" s="1" t="s">
        <v>88</v>
      </c>
    </row>
    <row r="59" spans="1:1" ht="15" customHeight="1" x14ac:dyDescent="0.25"/>
    <row r="60" spans="1:1" ht="15" customHeight="1" x14ac:dyDescent="0.25">
      <c r="A60" t="s">
        <v>91</v>
      </c>
    </row>
    <row r="61" spans="1:1" ht="15" customHeight="1" x14ac:dyDescent="0.25">
      <c r="A61" t="s">
        <v>92</v>
      </c>
    </row>
    <row r="62" spans="1:1" ht="15" customHeight="1" x14ac:dyDescent="0.25">
      <c r="A62" t="s">
        <v>128</v>
      </c>
    </row>
    <row r="63" spans="1:1" ht="15" customHeight="1" x14ac:dyDescent="0.25">
      <c r="A63" t="s">
        <v>129</v>
      </c>
    </row>
    <row r="64" spans="1:1" ht="15" customHeight="1" x14ac:dyDescent="0.25">
      <c r="A64" t="s">
        <v>130</v>
      </c>
    </row>
    <row r="65" spans="1:1" ht="15" customHeight="1" x14ac:dyDescent="0.25">
      <c r="A65" t="s">
        <v>131</v>
      </c>
    </row>
    <row r="66" spans="1:1" ht="15" customHeight="1" x14ac:dyDescent="0.25">
      <c r="A66" t="s">
        <v>132</v>
      </c>
    </row>
    <row r="67" spans="1:1" ht="15" customHeight="1" x14ac:dyDescent="0.25">
      <c r="A67" s="1" t="s">
        <v>133</v>
      </c>
    </row>
    <row r="68" spans="1:1" ht="15" customHeight="1" x14ac:dyDescent="0.25">
      <c r="A68" t="s">
        <v>134</v>
      </c>
    </row>
    <row r="69" spans="1:1" ht="15" customHeight="1" x14ac:dyDescent="0.25">
      <c r="A69" t="s">
        <v>135</v>
      </c>
    </row>
    <row r="70" spans="1:1" ht="15" customHeight="1" x14ac:dyDescent="0.25">
      <c r="A70" t="s">
        <v>136</v>
      </c>
    </row>
    <row r="71" spans="1:1" ht="15" customHeight="1" x14ac:dyDescent="0.25"/>
    <row r="72" spans="1:1" ht="15" customHeight="1" x14ac:dyDescent="0.25"/>
    <row r="73" spans="1:1" ht="15" customHeight="1" x14ac:dyDescent="0.25"/>
    <row r="74" spans="1:1" ht="15" customHeight="1" x14ac:dyDescent="0.25"/>
    <row r="75" spans="1:1" ht="15" customHeight="1" x14ac:dyDescent="0.25"/>
    <row r="76" spans="1:1" ht="15" customHeight="1" x14ac:dyDescent="0.25"/>
    <row r="77" spans="1:1" ht="15" customHeight="1" x14ac:dyDescent="0.25"/>
    <row r="78" spans="1:1" ht="15" customHeight="1" x14ac:dyDescent="0.25"/>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AA84"/>
  </sheetPr>
  <dimension ref="A1:AA53"/>
  <sheetViews>
    <sheetView topLeftCell="A57" zoomScale="145" zoomScaleNormal="145" workbookViewId="0">
      <pane xSplit="1" topLeftCell="K1" activePane="topRight" state="frozen"/>
      <selection pane="topRight" activeCell="AA14" sqref="AA14"/>
    </sheetView>
  </sheetViews>
  <sheetFormatPr defaultColWidth="8.7109375" defaultRowHeight="15" x14ac:dyDescent="0.25"/>
  <cols>
    <col min="1" max="1" width="13.28515625" style="42" customWidth="1"/>
    <col min="2" max="26" width="8.7109375" style="42"/>
    <col min="27" max="27" width="11.5703125" style="42" customWidth="1"/>
    <col min="28" max="16384" width="8.7109375" style="42"/>
  </cols>
  <sheetData>
    <row r="1" spans="1:27" ht="15" customHeight="1" x14ac:dyDescent="0.25">
      <c r="A1" s="41" t="s">
        <v>5</v>
      </c>
    </row>
    <row r="2" spans="1:27" ht="15" customHeight="1" x14ac:dyDescent="0.25">
      <c r="A2" s="43"/>
    </row>
    <row r="3" spans="1:27" ht="15.75" customHeight="1" thickBot="1" x14ac:dyDescent="0.3">
      <c r="A3" s="43"/>
      <c r="B3" s="44">
        <v>2000</v>
      </c>
      <c r="C3" s="44">
        <v>2001</v>
      </c>
      <c r="D3" s="44">
        <v>2002</v>
      </c>
      <c r="E3" s="44">
        <v>2003</v>
      </c>
      <c r="F3" s="44">
        <v>2004</v>
      </c>
      <c r="G3" s="44">
        <v>2005</v>
      </c>
      <c r="H3" s="44">
        <v>2006</v>
      </c>
      <c r="I3" s="44">
        <v>2007</v>
      </c>
      <c r="J3" s="44">
        <v>2008</v>
      </c>
      <c r="K3" s="44">
        <v>2009</v>
      </c>
      <c r="L3" s="44">
        <v>2010</v>
      </c>
      <c r="M3" s="44">
        <v>2011</v>
      </c>
      <c r="N3" s="44">
        <v>2012</v>
      </c>
      <c r="O3" s="44">
        <v>2013</v>
      </c>
      <c r="P3" s="44">
        <v>2014</v>
      </c>
      <c r="Q3" s="44">
        <v>2015</v>
      </c>
      <c r="R3" s="44">
        <v>2016</v>
      </c>
      <c r="S3" s="44">
        <v>2017</v>
      </c>
      <c r="T3" s="44">
        <v>2018</v>
      </c>
      <c r="U3" s="44">
        <v>2019</v>
      </c>
      <c r="V3" s="44">
        <v>2020</v>
      </c>
      <c r="W3" s="44">
        <v>2021</v>
      </c>
      <c r="X3" s="44">
        <v>2022</v>
      </c>
      <c r="Y3" s="44">
        <v>2023</v>
      </c>
      <c r="Z3" s="44">
        <v>2024</v>
      </c>
      <c r="AA3" s="44">
        <v>2025</v>
      </c>
    </row>
    <row r="4" spans="1:27" ht="15" customHeight="1" x14ac:dyDescent="0.25">
      <c r="A4" s="14" t="s">
        <v>31</v>
      </c>
      <c r="B4" s="15" t="s">
        <v>61</v>
      </c>
      <c r="C4" s="15" t="s">
        <v>61</v>
      </c>
      <c r="D4" s="15" t="s">
        <v>61</v>
      </c>
      <c r="E4" s="15">
        <v>46.300833333333301</v>
      </c>
      <c r="F4" s="15">
        <v>52.7708333333333</v>
      </c>
      <c r="G4" s="15">
        <v>58.724166666666697</v>
      </c>
      <c r="H4" s="15">
        <v>55.303333333333299</v>
      </c>
      <c r="I4" s="15">
        <v>60.624166666666703</v>
      </c>
      <c r="J4" s="15">
        <v>61.663846153846201</v>
      </c>
      <c r="K4" s="15">
        <v>69.894166666666706</v>
      </c>
      <c r="L4" s="15">
        <v>73.733333333333306</v>
      </c>
      <c r="M4" s="15">
        <v>74.855833333333294</v>
      </c>
      <c r="N4" s="15">
        <v>78.2558333333333</v>
      </c>
      <c r="O4" s="15">
        <v>81.436666666666696</v>
      </c>
      <c r="P4" s="15">
        <v>83.961666666666702</v>
      </c>
      <c r="Q4" s="15">
        <v>76.115833333333299</v>
      </c>
      <c r="R4" s="15">
        <v>63.6191666666667</v>
      </c>
      <c r="S4" s="15">
        <v>51.81</v>
      </c>
      <c r="T4" s="15">
        <v>43.481666666666698</v>
      </c>
      <c r="U4" s="15">
        <v>43.551666666666698</v>
      </c>
      <c r="V4" s="15">
        <v>37.569166666666703</v>
      </c>
      <c r="W4" s="15">
        <v>38.009166666666701</v>
      </c>
      <c r="X4" s="15">
        <v>39.619999999999997</v>
      </c>
      <c r="Y4" s="16">
        <v>39.729999999999997</v>
      </c>
      <c r="Z4" s="16">
        <v>23.07</v>
      </c>
      <c r="AA4" s="16">
        <v>3.32</v>
      </c>
    </row>
    <row r="5" spans="1:27" ht="15" customHeight="1" x14ac:dyDescent="0.25">
      <c r="A5" s="45" t="s">
        <v>32</v>
      </c>
      <c r="B5" s="17">
        <v>12.1079128397615</v>
      </c>
      <c r="C5" s="17">
        <v>6.1369474344783299</v>
      </c>
      <c r="D5" s="17">
        <v>12.184262619349401</v>
      </c>
      <c r="E5" s="17">
        <v>23.5621199803244</v>
      </c>
      <c r="F5" s="17">
        <v>49.294882602915997</v>
      </c>
      <c r="G5" s="17">
        <v>32.699991602823701</v>
      </c>
      <c r="H5" s="17">
        <v>6.4684737495447298</v>
      </c>
      <c r="I5" s="17">
        <v>1.18627165864388</v>
      </c>
      <c r="J5" s="17">
        <v>2.5171062440692502</v>
      </c>
      <c r="K5" s="17">
        <v>28.317318972578398</v>
      </c>
      <c r="L5" s="17">
        <v>32.744832357307999</v>
      </c>
      <c r="M5" s="17">
        <v>9.8856963069940207</v>
      </c>
      <c r="N5" s="17">
        <v>2.17838466837707</v>
      </c>
      <c r="O5" s="17">
        <v>5.7675684766727704</v>
      </c>
      <c r="P5" s="17">
        <v>4.1819237832874201</v>
      </c>
      <c r="Q5" s="17">
        <v>0.62</v>
      </c>
      <c r="R5" s="17">
        <v>0.92505566488799595</v>
      </c>
      <c r="S5" s="17">
        <v>1.43</v>
      </c>
      <c r="T5" s="17">
        <v>6.6825000000000001</v>
      </c>
      <c r="U5" s="17">
        <v>6.3558333333333303</v>
      </c>
      <c r="V5" s="17">
        <v>5.0566666666666702</v>
      </c>
      <c r="W5" s="17">
        <v>5.0841666666666701</v>
      </c>
      <c r="X5" s="17">
        <v>7.82</v>
      </c>
      <c r="Y5" s="18">
        <v>7.59</v>
      </c>
      <c r="Z5" s="18">
        <v>7.0650000000000004</v>
      </c>
      <c r="AA5" s="18" t="s">
        <v>61</v>
      </c>
    </row>
    <row r="6" spans="1:27" ht="15" customHeight="1" x14ac:dyDescent="0.25">
      <c r="A6" s="45" t="s">
        <v>33</v>
      </c>
      <c r="B6" s="17" t="s">
        <v>61</v>
      </c>
      <c r="C6" s="17" t="s">
        <v>61</v>
      </c>
      <c r="D6" s="17" t="s">
        <v>61</v>
      </c>
      <c r="E6" s="17" t="s">
        <v>61</v>
      </c>
      <c r="F6" s="17" t="s">
        <v>61</v>
      </c>
      <c r="G6" s="17" t="s">
        <v>61</v>
      </c>
      <c r="H6" s="17" t="s">
        <v>61</v>
      </c>
      <c r="I6" s="17">
        <v>93.370909090909095</v>
      </c>
      <c r="J6" s="17">
        <v>97.749230769230806</v>
      </c>
      <c r="K6" s="17">
        <v>99.3333333333333</v>
      </c>
      <c r="L6" s="17">
        <v>97.525000000000006</v>
      </c>
      <c r="M6" s="17">
        <v>97.223333333333301</v>
      </c>
      <c r="N6" s="17">
        <v>94.670833333333306</v>
      </c>
      <c r="O6" s="17">
        <v>96.804166666666703</v>
      </c>
      <c r="P6" s="17">
        <v>96.054166666666703</v>
      </c>
      <c r="Q6" s="17">
        <v>93.391666666666694</v>
      </c>
      <c r="R6" s="17">
        <v>97.152500000000003</v>
      </c>
      <c r="S6" s="17">
        <v>98.516591249981104</v>
      </c>
      <c r="T6" s="17">
        <v>98.558333333333294</v>
      </c>
      <c r="U6" s="17">
        <v>99.013333333333307</v>
      </c>
      <c r="V6" s="17">
        <v>98.054166666666703</v>
      </c>
      <c r="W6" s="17">
        <v>98.179166666666703</v>
      </c>
      <c r="X6" s="17">
        <v>95</v>
      </c>
      <c r="Y6" s="18">
        <v>99.8</v>
      </c>
      <c r="Z6" s="18">
        <v>99</v>
      </c>
      <c r="AA6" s="18">
        <v>99.54</v>
      </c>
    </row>
    <row r="7" spans="1:27" ht="15" customHeight="1" x14ac:dyDescent="0.25">
      <c r="A7" s="45" t="s">
        <v>34</v>
      </c>
      <c r="B7" s="17" t="s">
        <v>61</v>
      </c>
      <c r="C7" s="17" t="s">
        <v>61</v>
      </c>
      <c r="D7" s="17" t="s">
        <v>61</v>
      </c>
      <c r="E7" s="17" t="s">
        <v>61</v>
      </c>
      <c r="F7" s="17" t="s">
        <v>61</v>
      </c>
      <c r="G7" s="17" t="s">
        <v>61</v>
      </c>
      <c r="H7" s="17" t="s">
        <v>61</v>
      </c>
      <c r="I7" s="17" t="s">
        <v>61</v>
      </c>
      <c r="J7" s="17" t="s">
        <v>61</v>
      </c>
      <c r="K7" s="17" t="s">
        <v>61</v>
      </c>
      <c r="L7" s="17" t="s">
        <v>61</v>
      </c>
      <c r="M7" s="17">
        <v>63.32</v>
      </c>
      <c r="N7" s="17">
        <v>60.412500000000001</v>
      </c>
      <c r="O7" s="17">
        <v>70.543333333333294</v>
      </c>
      <c r="P7" s="17">
        <v>72.2083333333333</v>
      </c>
      <c r="Q7" s="17">
        <v>77.474166666666704</v>
      </c>
      <c r="R7" s="17">
        <v>50.7425</v>
      </c>
      <c r="S7" s="17">
        <v>30.7091666666667</v>
      </c>
      <c r="T7" s="17">
        <v>15.6741666666667</v>
      </c>
      <c r="U7" s="17">
        <v>13.315</v>
      </c>
      <c r="V7" s="17">
        <v>20.3266666666667</v>
      </c>
      <c r="W7" s="17">
        <v>14.936666666666699</v>
      </c>
      <c r="X7" s="17">
        <v>8.98</v>
      </c>
      <c r="Y7" s="18">
        <v>8.6066666670000007</v>
      </c>
      <c r="Z7" s="18">
        <v>3.78</v>
      </c>
      <c r="AA7" s="18">
        <v>3.25</v>
      </c>
    </row>
    <row r="8" spans="1:27" ht="15" customHeight="1" x14ac:dyDescent="0.25">
      <c r="A8" s="45" t="s">
        <v>35</v>
      </c>
      <c r="B8" s="17" t="s">
        <v>61</v>
      </c>
      <c r="C8" s="17" t="s">
        <v>61</v>
      </c>
      <c r="D8" s="17" t="s">
        <v>61</v>
      </c>
      <c r="E8" s="17" t="s">
        <v>61</v>
      </c>
      <c r="F8" s="17" t="s">
        <v>61</v>
      </c>
      <c r="G8" s="17" t="s">
        <v>61</v>
      </c>
      <c r="H8" s="17" t="s">
        <v>61</v>
      </c>
      <c r="I8" s="17" t="s">
        <v>61</v>
      </c>
      <c r="J8" s="17">
        <v>78.732500000000002</v>
      </c>
      <c r="K8" s="17">
        <v>78.221666666666707</v>
      </c>
      <c r="L8" s="17">
        <v>65.983333333333306</v>
      </c>
      <c r="M8" s="17">
        <v>73.584285714285699</v>
      </c>
      <c r="N8" s="17">
        <v>80.260000000000005</v>
      </c>
      <c r="O8" s="17">
        <v>85.715714285714299</v>
      </c>
      <c r="P8" s="17">
        <v>91.738</v>
      </c>
      <c r="Q8" s="17">
        <v>95.098571428571404</v>
      </c>
      <c r="R8" s="17">
        <v>96.108333333333306</v>
      </c>
      <c r="S8" s="17">
        <v>97.890909090909105</v>
      </c>
      <c r="T8" s="17">
        <v>94.822000000000003</v>
      </c>
      <c r="U8" s="17">
        <v>93.22</v>
      </c>
      <c r="V8" s="17">
        <v>92.67</v>
      </c>
      <c r="W8" s="17">
        <v>97.946666666666701</v>
      </c>
      <c r="X8" s="17" t="s">
        <v>61</v>
      </c>
      <c r="Y8" s="18">
        <v>66.55</v>
      </c>
      <c r="Z8" s="18">
        <v>51.56</v>
      </c>
      <c r="AA8" s="18">
        <v>19.8</v>
      </c>
    </row>
    <row r="9" spans="1:27" ht="15" customHeight="1" x14ac:dyDescent="0.25">
      <c r="A9" s="45" t="s">
        <v>36</v>
      </c>
      <c r="B9" s="17" t="s">
        <v>61</v>
      </c>
      <c r="C9" s="17" t="s">
        <v>61</v>
      </c>
      <c r="D9" s="17" t="s">
        <v>61</v>
      </c>
      <c r="E9" s="17" t="s">
        <v>61</v>
      </c>
      <c r="F9" s="17" t="s">
        <v>61</v>
      </c>
      <c r="G9" s="17">
        <v>53</v>
      </c>
      <c r="H9" s="17">
        <v>43</v>
      </c>
      <c r="I9" s="17">
        <v>45</v>
      </c>
      <c r="J9" s="17">
        <v>43</v>
      </c>
      <c r="K9" s="17">
        <v>56</v>
      </c>
      <c r="L9" s="17">
        <v>56</v>
      </c>
      <c r="M9" s="17">
        <v>56.4</v>
      </c>
      <c r="N9" s="17" t="s">
        <v>61</v>
      </c>
      <c r="O9" s="17">
        <v>34.179861579955997</v>
      </c>
      <c r="P9" s="17">
        <v>8.5</v>
      </c>
      <c r="Q9" s="17">
        <v>5.8</v>
      </c>
      <c r="R9" s="17">
        <v>4.0999999999999996</v>
      </c>
      <c r="S9" s="17">
        <v>2.7</v>
      </c>
      <c r="T9" s="17">
        <v>3</v>
      </c>
      <c r="U9" s="17">
        <v>3.1</v>
      </c>
      <c r="V9" s="17">
        <v>2.4</v>
      </c>
      <c r="W9" s="17">
        <v>2.5</v>
      </c>
      <c r="X9" s="17">
        <v>5</v>
      </c>
      <c r="Y9" s="18">
        <v>6.8</v>
      </c>
      <c r="Z9" s="18" t="s">
        <v>61</v>
      </c>
      <c r="AA9" s="18" t="s">
        <v>61</v>
      </c>
    </row>
    <row r="10" spans="1:27" ht="15" customHeight="1" x14ac:dyDescent="0.25">
      <c r="A10" s="45" t="s">
        <v>37</v>
      </c>
      <c r="B10" s="17" t="s">
        <v>61</v>
      </c>
      <c r="C10" s="17" t="s">
        <v>61</v>
      </c>
      <c r="D10" s="17" t="s">
        <v>61</v>
      </c>
      <c r="E10" s="17" t="s">
        <v>61</v>
      </c>
      <c r="F10" s="17" t="s">
        <v>61</v>
      </c>
      <c r="G10" s="17" t="s">
        <v>61</v>
      </c>
      <c r="H10" s="17" t="s">
        <v>61</v>
      </c>
      <c r="I10" s="17" t="s">
        <v>61</v>
      </c>
      <c r="J10" s="17" t="s">
        <v>61</v>
      </c>
      <c r="K10" s="17" t="s">
        <v>61</v>
      </c>
      <c r="L10" s="17" t="s">
        <v>61</v>
      </c>
      <c r="M10" s="17" t="s">
        <v>61</v>
      </c>
      <c r="N10" s="17" t="s">
        <v>61</v>
      </c>
      <c r="O10" s="17" t="s">
        <v>61</v>
      </c>
      <c r="P10" s="17">
        <v>22.99</v>
      </c>
      <c r="Q10" s="17">
        <v>14.12</v>
      </c>
      <c r="R10" s="17">
        <v>17.84</v>
      </c>
      <c r="S10" s="17">
        <v>19.170000000000002</v>
      </c>
      <c r="T10" s="17">
        <v>15.5275</v>
      </c>
      <c r="U10" s="17">
        <v>18.88</v>
      </c>
      <c r="V10" s="17">
        <v>25.706</v>
      </c>
      <c r="W10" s="17">
        <v>24.143999999999998</v>
      </c>
      <c r="X10" s="17">
        <v>38.67</v>
      </c>
      <c r="Y10" s="18" t="s">
        <v>61</v>
      </c>
      <c r="Z10" s="18">
        <v>38.520561999999998</v>
      </c>
      <c r="AA10" s="18">
        <v>39.409646000000002</v>
      </c>
    </row>
    <row r="11" spans="1:27" ht="15" customHeight="1" x14ac:dyDescent="0.25">
      <c r="A11" s="45" t="s">
        <v>38</v>
      </c>
      <c r="B11" s="17" t="s">
        <v>61</v>
      </c>
      <c r="C11" s="17" t="s">
        <v>61</v>
      </c>
      <c r="D11" s="17" t="s">
        <v>61</v>
      </c>
      <c r="E11" s="17" t="s">
        <v>61</v>
      </c>
      <c r="F11" s="17" t="s">
        <v>61</v>
      </c>
      <c r="G11" s="17">
        <v>99.274166666666702</v>
      </c>
      <c r="H11" s="17">
        <v>98.796666666666695</v>
      </c>
      <c r="I11" s="17">
        <v>98.501000000000005</v>
      </c>
      <c r="J11" s="17">
        <v>83.274000000000001</v>
      </c>
      <c r="K11" s="17">
        <v>92.214545454545501</v>
      </c>
      <c r="L11" s="17">
        <v>63.094000000000001</v>
      </c>
      <c r="M11" s="17">
        <v>72.59</v>
      </c>
      <c r="N11" s="17">
        <v>77.233333333333306</v>
      </c>
      <c r="O11" s="17">
        <v>86.3066666666667</v>
      </c>
      <c r="P11" s="17">
        <v>88.223333333333301</v>
      </c>
      <c r="Q11" s="17">
        <v>89.322500000000005</v>
      </c>
      <c r="R11" s="17">
        <v>89.352222222222196</v>
      </c>
      <c r="S11" s="17">
        <v>88.905000000000001</v>
      </c>
      <c r="T11" s="17">
        <v>88.611818181818194</v>
      </c>
      <c r="U11" s="17">
        <v>89.88</v>
      </c>
      <c r="V11" s="17">
        <v>86.84</v>
      </c>
      <c r="W11" s="17">
        <v>90.660833333333301</v>
      </c>
      <c r="X11" s="17">
        <v>93</v>
      </c>
      <c r="Y11" s="18">
        <v>94.4</v>
      </c>
      <c r="Z11" s="18">
        <v>96.6</v>
      </c>
      <c r="AA11" s="18" t="s">
        <v>137</v>
      </c>
    </row>
    <row r="12" spans="1:27" ht="15" customHeight="1" x14ac:dyDescent="0.25">
      <c r="A12" s="45" t="s">
        <v>39</v>
      </c>
      <c r="B12" s="17" t="s">
        <v>61</v>
      </c>
      <c r="C12" s="17" t="s">
        <v>61</v>
      </c>
      <c r="D12" s="17" t="s">
        <v>61</v>
      </c>
      <c r="E12" s="17" t="s">
        <v>61</v>
      </c>
      <c r="F12" s="17" t="s">
        <v>61</v>
      </c>
      <c r="G12" s="17" t="s">
        <v>61</v>
      </c>
      <c r="H12" s="17" t="s">
        <v>61</v>
      </c>
      <c r="I12" s="17" t="s">
        <v>61</v>
      </c>
      <c r="J12" s="17" t="s">
        <v>61</v>
      </c>
      <c r="K12" s="17" t="s">
        <v>61</v>
      </c>
      <c r="L12" s="17" t="s">
        <v>61</v>
      </c>
      <c r="M12" s="17" t="s">
        <v>61</v>
      </c>
      <c r="N12" s="17" t="s">
        <v>61</v>
      </c>
      <c r="O12" s="17">
        <v>95.8</v>
      </c>
      <c r="P12" s="17">
        <v>93.7</v>
      </c>
      <c r="Q12" s="17">
        <v>92.9</v>
      </c>
      <c r="R12" s="17">
        <v>92.5</v>
      </c>
      <c r="S12" s="17">
        <v>95.2</v>
      </c>
      <c r="T12" s="17">
        <v>96.3</v>
      </c>
      <c r="U12" s="17">
        <v>96.6</v>
      </c>
      <c r="V12" s="17">
        <v>96.9</v>
      </c>
      <c r="W12" s="17">
        <v>95.6</v>
      </c>
      <c r="X12" s="17">
        <v>95.5</v>
      </c>
      <c r="Y12" s="18">
        <v>93.3</v>
      </c>
      <c r="Z12" s="18">
        <v>96.15</v>
      </c>
      <c r="AA12" s="18">
        <v>95.5</v>
      </c>
    </row>
    <row r="13" spans="1:27" ht="15" customHeight="1" x14ac:dyDescent="0.25">
      <c r="A13" s="45" t="s">
        <v>40</v>
      </c>
      <c r="B13" s="17" t="s">
        <v>61</v>
      </c>
      <c r="C13" s="17" t="s">
        <v>61</v>
      </c>
      <c r="D13" s="17" t="s">
        <v>61</v>
      </c>
      <c r="E13" s="17">
        <v>22.912500000000001</v>
      </c>
      <c r="F13" s="17">
        <v>32.664999999999999</v>
      </c>
      <c r="G13" s="17">
        <v>32.01</v>
      </c>
      <c r="H13" s="17">
        <v>23.0416666666667</v>
      </c>
      <c r="I13" s="17">
        <v>15.4933333333333</v>
      </c>
      <c r="J13" s="17">
        <v>10.535833333333301</v>
      </c>
      <c r="K13" s="17">
        <v>10.8091666666667</v>
      </c>
      <c r="L13" s="17">
        <v>11.762499999999999</v>
      </c>
      <c r="M13" s="17">
        <v>10.19</v>
      </c>
      <c r="N13" s="17">
        <v>8.8491666666666706</v>
      </c>
      <c r="O13" s="17">
        <v>6.77571936370654</v>
      </c>
      <c r="P13" s="17">
        <v>4.15896796638535</v>
      </c>
      <c r="Q13" s="17">
        <v>1.97122245878358</v>
      </c>
      <c r="R13" s="17">
        <v>1.1031098125347101</v>
      </c>
      <c r="S13" s="17">
        <v>0.59933575188240995</v>
      </c>
      <c r="T13" s="17">
        <v>0.63198419870981204</v>
      </c>
      <c r="U13" s="17">
        <v>0.63104433597210896</v>
      </c>
      <c r="V13" s="17">
        <v>0.49452116898074</v>
      </c>
      <c r="W13" s="17">
        <v>0.46227034930455002</v>
      </c>
      <c r="X13" s="17">
        <v>0.8</v>
      </c>
      <c r="Y13" s="18">
        <v>1</v>
      </c>
      <c r="Z13" s="18">
        <v>4</v>
      </c>
      <c r="AA13" s="18">
        <v>3.2</v>
      </c>
    </row>
    <row r="14" spans="1:27" ht="15" customHeight="1" x14ac:dyDescent="0.25">
      <c r="A14" s="45" t="s">
        <v>41</v>
      </c>
      <c r="B14" s="17" t="s">
        <v>61</v>
      </c>
      <c r="C14" s="17" t="s">
        <v>61</v>
      </c>
      <c r="D14" s="17" t="s">
        <v>61</v>
      </c>
      <c r="E14" s="17">
        <v>15.6</v>
      </c>
      <c r="F14" s="17">
        <v>18.7</v>
      </c>
      <c r="G14" s="17">
        <v>16.3</v>
      </c>
      <c r="H14" s="17">
        <v>15.4</v>
      </c>
      <c r="I14" s="17">
        <v>15</v>
      </c>
      <c r="J14" s="17">
        <v>15.1</v>
      </c>
      <c r="K14" s="17">
        <v>17</v>
      </c>
      <c r="L14" s="17">
        <v>16.600000000000001</v>
      </c>
      <c r="M14" s="17">
        <v>16.899999999999999</v>
      </c>
      <c r="N14" s="17">
        <v>15</v>
      </c>
      <c r="O14" s="17">
        <v>16.3</v>
      </c>
      <c r="P14" s="17">
        <v>15.8</v>
      </c>
      <c r="Q14" s="17">
        <v>12.4</v>
      </c>
      <c r="R14" s="17">
        <v>12</v>
      </c>
      <c r="S14" s="17">
        <v>11.4</v>
      </c>
      <c r="T14" s="17">
        <v>11.7</v>
      </c>
      <c r="U14" s="17">
        <v>11</v>
      </c>
      <c r="V14" s="17">
        <v>10.5</v>
      </c>
      <c r="W14" s="17">
        <v>9.6999999999999993</v>
      </c>
      <c r="X14" s="17">
        <v>11</v>
      </c>
      <c r="Y14" s="18">
        <v>15.6</v>
      </c>
      <c r="Z14" s="18">
        <v>11.8</v>
      </c>
      <c r="AA14" s="18">
        <v>11.8</v>
      </c>
    </row>
    <row r="15" spans="1:27" ht="15" customHeight="1" x14ac:dyDescent="0.25">
      <c r="A15" s="45" t="s">
        <v>42</v>
      </c>
      <c r="B15" s="17" t="s">
        <v>61</v>
      </c>
      <c r="C15" s="17" t="s">
        <v>61</v>
      </c>
      <c r="D15" s="17" t="s">
        <v>61</v>
      </c>
      <c r="E15" s="17">
        <v>72.126519928345303</v>
      </c>
      <c r="F15" s="17">
        <v>83.191421496270607</v>
      </c>
      <c r="G15" s="17">
        <v>89.895133537210398</v>
      </c>
      <c r="H15" s="17">
        <v>62.007954421112899</v>
      </c>
      <c r="I15" s="17">
        <v>27.5266133494959</v>
      </c>
      <c r="J15" s="17">
        <v>29.4399202536617</v>
      </c>
      <c r="K15" s="17">
        <v>68.500851099250795</v>
      </c>
      <c r="L15" s="17">
        <v>76.541803287143495</v>
      </c>
      <c r="M15" s="17">
        <v>79.172944282545203</v>
      </c>
      <c r="N15" s="17">
        <v>88.588420269573305</v>
      </c>
      <c r="O15" s="17">
        <v>87.831104771851301</v>
      </c>
      <c r="P15" s="17">
        <v>90.345196898463598</v>
      </c>
      <c r="Q15" s="17">
        <v>92.352609574559594</v>
      </c>
      <c r="R15" s="17">
        <v>85.561199332034406</v>
      </c>
      <c r="S15" s="17">
        <v>81.989719251359105</v>
      </c>
      <c r="T15" s="17">
        <v>85.737109634878095</v>
      </c>
      <c r="U15" s="17">
        <v>83.915637290289695</v>
      </c>
      <c r="V15" s="17">
        <v>61.6</v>
      </c>
      <c r="W15" s="17">
        <v>56.490685516530398</v>
      </c>
      <c r="X15" s="17">
        <v>44.44</v>
      </c>
      <c r="Y15" s="18">
        <v>34.227524996511299</v>
      </c>
      <c r="Z15" s="18">
        <v>29.569397908629899</v>
      </c>
      <c r="AA15" s="18">
        <v>34.530506000000003</v>
      </c>
    </row>
    <row r="16" spans="1:27" ht="15" customHeight="1" x14ac:dyDescent="0.25">
      <c r="A16" s="45" t="s">
        <v>43</v>
      </c>
      <c r="B16" s="17" t="s">
        <v>61</v>
      </c>
      <c r="C16" s="17" t="s">
        <v>61</v>
      </c>
      <c r="D16" s="17" t="s">
        <v>61</v>
      </c>
      <c r="E16" s="17" t="s">
        <v>61</v>
      </c>
      <c r="F16" s="17" t="s">
        <v>61</v>
      </c>
      <c r="G16" s="17" t="s">
        <v>61</v>
      </c>
      <c r="H16" s="17" t="s">
        <v>61</v>
      </c>
      <c r="I16" s="17" t="s">
        <v>61</v>
      </c>
      <c r="J16" s="17" t="s">
        <v>61</v>
      </c>
      <c r="K16" s="17" t="s">
        <v>61</v>
      </c>
      <c r="L16" s="17">
        <v>83.438129087205695</v>
      </c>
      <c r="M16" s="17">
        <v>75.618720657073098</v>
      </c>
      <c r="N16" s="17">
        <v>61.464621823830001</v>
      </c>
      <c r="O16" s="17">
        <v>44.128050458194501</v>
      </c>
      <c r="P16" s="17">
        <v>47.119127993560497</v>
      </c>
      <c r="Q16" s="17">
        <v>45.019370831291099</v>
      </c>
      <c r="R16" s="17">
        <v>41.858193709491999</v>
      </c>
      <c r="S16" s="17">
        <v>40.9557502131915</v>
      </c>
      <c r="T16" s="17">
        <v>16</v>
      </c>
      <c r="U16" s="17">
        <v>7</v>
      </c>
      <c r="V16" s="17">
        <v>1.2</v>
      </c>
      <c r="W16" s="17">
        <v>0.7</v>
      </c>
      <c r="X16" s="17">
        <v>0.7</v>
      </c>
      <c r="Y16" s="18">
        <v>1</v>
      </c>
      <c r="Z16" s="18">
        <v>23.4</v>
      </c>
      <c r="AA16" s="18">
        <v>19.8</v>
      </c>
    </row>
    <row r="17" spans="1:27" ht="15" customHeight="1" x14ac:dyDescent="0.25">
      <c r="A17" s="45" t="s">
        <v>44</v>
      </c>
      <c r="B17" s="17" t="s">
        <v>61</v>
      </c>
      <c r="C17" s="17" t="s">
        <v>61</v>
      </c>
      <c r="D17" s="17" t="s">
        <v>61</v>
      </c>
      <c r="E17" s="17">
        <v>78.209786821705407</v>
      </c>
      <c r="F17" s="17">
        <v>91.1603262941221</v>
      </c>
      <c r="G17" s="17">
        <v>88.857035687493294</v>
      </c>
      <c r="H17" s="17">
        <v>78.506427332701605</v>
      </c>
      <c r="I17" s="17">
        <v>71.865581675708299</v>
      </c>
      <c r="J17" s="17">
        <v>82.339252289168797</v>
      </c>
      <c r="K17" s="17">
        <v>88.480241079378104</v>
      </c>
      <c r="L17" s="17">
        <v>70.235995632821002</v>
      </c>
      <c r="M17" s="17">
        <v>78.413449245717203</v>
      </c>
      <c r="N17" s="17">
        <v>87.744688746636996</v>
      </c>
      <c r="O17" s="17">
        <v>83.574605742013802</v>
      </c>
      <c r="P17" s="17">
        <v>86.619785232348207</v>
      </c>
      <c r="Q17" s="17">
        <v>65.958182132365707</v>
      </c>
      <c r="R17" s="17">
        <v>65.383076615323105</v>
      </c>
      <c r="S17" s="17">
        <v>49.4649227110583</v>
      </c>
      <c r="T17" s="17">
        <v>39</v>
      </c>
      <c r="U17" s="17">
        <v>26.9</v>
      </c>
      <c r="V17" s="17">
        <v>22.8</v>
      </c>
      <c r="W17" s="17">
        <v>19.834782608695701</v>
      </c>
      <c r="X17" s="17">
        <v>10.8</v>
      </c>
      <c r="Y17" s="18">
        <v>13.3</v>
      </c>
      <c r="Z17" s="18">
        <v>30.5</v>
      </c>
      <c r="AA17" s="18">
        <v>20.100000000000001</v>
      </c>
    </row>
    <row r="18" spans="1:27" ht="15" customHeight="1" x14ac:dyDescent="0.25">
      <c r="A18" s="45" t="s">
        <v>45</v>
      </c>
      <c r="B18" s="17" t="s">
        <v>61</v>
      </c>
      <c r="C18" s="17" t="s">
        <v>61</v>
      </c>
      <c r="D18" s="17" t="s">
        <v>61</v>
      </c>
      <c r="E18" s="17" t="s">
        <v>61</v>
      </c>
      <c r="F18" s="17" t="s">
        <v>61</v>
      </c>
      <c r="G18" s="17" t="s">
        <v>61</v>
      </c>
      <c r="H18" s="17" t="s">
        <v>61</v>
      </c>
      <c r="I18" s="17" t="s">
        <v>61</v>
      </c>
      <c r="J18" s="17" t="s">
        <v>61</v>
      </c>
      <c r="K18" s="17" t="s">
        <v>61</v>
      </c>
      <c r="L18" s="17" t="s">
        <v>61</v>
      </c>
      <c r="M18" s="17" t="s">
        <v>61</v>
      </c>
      <c r="N18" s="17" t="s">
        <v>61</v>
      </c>
      <c r="O18" s="17" t="s">
        <v>61</v>
      </c>
      <c r="P18" s="17">
        <v>77.739999999999995</v>
      </c>
      <c r="Q18" s="17">
        <v>47.86</v>
      </c>
      <c r="R18" s="17">
        <v>37.520000000000003</v>
      </c>
      <c r="S18" s="17">
        <v>33.33</v>
      </c>
      <c r="T18" s="17">
        <v>33.250290304499899</v>
      </c>
      <c r="U18" s="17">
        <v>29.36</v>
      </c>
      <c r="V18" s="17">
        <v>18.473333333333301</v>
      </c>
      <c r="W18" s="17">
        <v>17.073333333333299</v>
      </c>
      <c r="X18" s="17">
        <v>40.01</v>
      </c>
      <c r="Y18" s="18">
        <v>35.47</v>
      </c>
      <c r="Z18" s="18">
        <v>11.4</v>
      </c>
      <c r="AA18" s="18">
        <v>11.7</v>
      </c>
    </row>
    <row r="19" spans="1:27" ht="15" customHeight="1" x14ac:dyDescent="0.25">
      <c r="A19" s="45" t="s">
        <v>46</v>
      </c>
      <c r="B19" s="17" t="s">
        <v>61</v>
      </c>
      <c r="C19" s="17" t="s">
        <v>61</v>
      </c>
      <c r="D19" s="17" t="s">
        <v>61</v>
      </c>
      <c r="E19" s="17" t="s">
        <v>61</v>
      </c>
      <c r="F19" s="17">
        <v>86.843999999999994</v>
      </c>
      <c r="G19" s="17">
        <v>90.4941666666667</v>
      </c>
      <c r="H19" s="17">
        <v>84.882499999999993</v>
      </c>
      <c r="I19" s="17">
        <v>62.933999999999997</v>
      </c>
      <c r="J19" s="17">
        <v>61.452222222222197</v>
      </c>
      <c r="K19" s="17">
        <v>87.577777777777797</v>
      </c>
      <c r="L19" s="17">
        <v>87.759090909090901</v>
      </c>
      <c r="M19" s="17">
        <v>90.367999999999995</v>
      </c>
      <c r="N19" s="17">
        <v>91.650999999999996</v>
      </c>
      <c r="O19" s="17">
        <v>96.429000000000002</v>
      </c>
      <c r="P19" s="17">
        <v>96.266000000000005</v>
      </c>
      <c r="Q19" s="17">
        <v>95.318888888888907</v>
      </c>
      <c r="R19" s="17">
        <v>92.716363636363695</v>
      </c>
      <c r="S19" s="17">
        <v>93.768333333333302</v>
      </c>
      <c r="T19" s="17">
        <v>95.73</v>
      </c>
      <c r="U19" s="17">
        <v>95.78</v>
      </c>
      <c r="V19" s="17">
        <v>94.5</v>
      </c>
      <c r="W19" s="17">
        <v>95.6</v>
      </c>
      <c r="X19" s="17">
        <v>93.9</v>
      </c>
      <c r="Y19" s="18">
        <v>91.9</v>
      </c>
      <c r="Z19" s="18">
        <v>91.9</v>
      </c>
      <c r="AA19" s="18">
        <v>95.4</v>
      </c>
    </row>
    <row r="20" spans="1:27" ht="15" customHeight="1" x14ac:dyDescent="0.25">
      <c r="A20" s="45" t="s">
        <v>47</v>
      </c>
      <c r="B20" s="17" t="s">
        <v>61</v>
      </c>
      <c r="C20" s="17" t="s">
        <v>61</v>
      </c>
      <c r="D20" s="17" t="s">
        <v>61</v>
      </c>
      <c r="E20" s="17" t="s">
        <v>61</v>
      </c>
      <c r="F20" s="17">
        <v>97.4433333333333</v>
      </c>
      <c r="G20" s="17">
        <v>98.36</v>
      </c>
      <c r="H20" s="17">
        <v>91.521666666666704</v>
      </c>
      <c r="I20" s="17">
        <v>70.757499999999993</v>
      </c>
      <c r="J20" s="17">
        <v>64.356153846153802</v>
      </c>
      <c r="K20" s="17">
        <v>85.499166666666696</v>
      </c>
      <c r="L20" s="17">
        <v>79.195833333333297</v>
      </c>
      <c r="M20" s="17">
        <v>76.952500000000001</v>
      </c>
      <c r="N20" s="17">
        <v>78.39</v>
      </c>
      <c r="O20" s="17">
        <v>83.633333333333297</v>
      </c>
      <c r="P20" s="17">
        <v>89.202500000000001</v>
      </c>
      <c r="Q20" s="17">
        <v>88.055000000000007</v>
      </c>
      <c r="R20" s="17">
        <v>85.784999999999997</v>
      </c>
      <c r="S20" s="17">
        <v>91.063333333333304</v>
      </c>
      <c r="T20" s="17">
        <v>97.309166666666698</v>
      </c>
      <c r="U20" s="17">
        <v>98.39</v>
      </c>
      <c r="V20" s="17">
        <v>97.158333333333303</v>
      </c>
      <c r="W20" s="17">
        <v>97.579166666666694</v>
      </c>
      <c r="X20" s="17">
        <v>95.985833333333304</v>
      </c>
      <c r="Y20" s="18">
        <v>97.09</v>
      </c>
      <c r="Z20" s="18">
        <v>97.48</v>
      </c>
      <c r="AA20" s="18">
        <v>87.05</v>
      </c>
    </row>
    <row r="21" spans="1:27" ht="15" customHeight="1" x14ac:dyDescent="0.25">
      <c r="A21" s="45" t="s">
        <v>48</v>
      </c>
      <c r="B21" s="17" t="s">
        <v>61</v>
      </c>
      <c r="C21" s="17" t="s">
        <v>61</v>
      </c>
      <c r="D21" s="17" t="s">
        <v>61</v>
      </c>
      <c r="E21" s="17">
        <v>100</v>
      </c>
      <c r="F21" s="17">
        <v>100</v>
      </c>
      <c r="G21" s="17">
        <v>100</v>
      </c>
      <c r="H21" s="17">
        <v>100</v>
      </c>
      <c r="I21" s="17">
        <v>100</v>
      </c>
      <c r="J21" s="17">
        <v>100</v>
      </c>
      <c r="K21" s="17">
        <v>87.952735679424606</v>
      </c>
      <c r="L21" s="17">
        <v>86.882245271507003</v>
      </c>
      <c r="M21" s="17">
        <v>85.322232500770895</v>
      </c>
      <c r="N21" s="17">
        <v>72.3994038748137</v>
      </c>
      <c r="O21" s="17">
        <v>68.846972923638603</v>
      </c>
      <c r="P21" s="17">
        <v>74.848984074684196</v>
      </c>
      <c r="Q21" s="17">
        <v>52.079453755431402</v>
      </c>
      <c r="R21" s="17">
        <v>45.017434391631497</v>
      </c>
      <c r="S21" s="17">
        <v>42.311095381348402</v>
      </c>
      <c r="T21" s="17">
        <v>46.927135320119802</v>
      </c>
      <c r="U21" s="17">
        <v>38.950000000000003</v>
      </c>
      <c r="V21" s="17">
        <v>33.855833333333301</v>
      </c>
      <c r="W21" s="17">
        <v>34.9508333333333</v>
      </c>
      <c r="X21" s="17">
        <v>46.1591666666667</v>
      </c>
      <c r="Y21" s="18">
        <v>42.601666666666702</v>
      </c>
      <c r="Z21" s="18">
        <v>38.99</v>
      </c>
      <c r="AA21" s="18">
        <v>43.7</v>
      </c>
    </row>
    <row r="22" spans="1:27" ht="15" customHeight="1" x14ac:dyDescent="0.25">
      <c r="A22" s="45" t="s">
        <v>49</v>
      </c>
      <c r="B22" s="17" t="s">
        <v>61</v>
      </c>
      <c r="C22" s="17" t="s">
        <v>61</v>
      </c>
      <c r="D22" s="17" t="s">
        <v>61</v>
      </c>
      <c r="E22" s="17" t="s">
        <v>61</v>
      </c>
      <c r="F22" s="17" t="s">
        <v>61</v>
      </c>
      <c r="G22" s="17" t="s">
        <v>61</v>
      </c>
      <c r="H22" s="17" t="s">
        <v>61</v>
      </c>
      <c r="I22" s="17">
        <v>82.263999999999996</v>
      </c>
      <c r="J22" s="17">
        <v>93.204444444444505</v>
      </c>
      <c r="K22" s="17">
        <v>94.424166666666693</v>
      </c>
      <c r="L22" s="17">
        <v>90.754444444444502</v>
      </c>
      <c r="M22" s="17">
        <v>98.381818181818204</v>
      </c>
      <c r="N22" s="17">
        <v>89.8642857142857</v>
      </c>
      <c r="O22" s="17">
        <v>93.4</v>
      </c>
      <c r="P22" s="17">
        <v>72.832857142857094</v>
      </c>
      <c r="Q22" s="17">
        <v>72.377499999999998</v>
      </c>
      <c r="R22" s="17">
        <v>72.186000000000007</v>
      </c>
      <c r="S22" s="17">
        <v>74.152000000000001</v>
      </c>
      <c r="T22" s="17">
        <v>62.744</v>
      </c>
      <c r="U22" s="17">
        <v>44.41</v>
      </c>
      <c r="V22" s="17">
        <v>57.73</v>
      </c>
      <c r="W22" s="17">
        <v>65.506363636363602</v>
      </c>
      <c r="X22" s="17">
        <v>65.39</v>
      </c>
      <c r="Y22" s="18">
        <v>53.38</v>
      </c>
      <c r="Z22" s="18" t="s">
        <v>61</v>
      </c>
      <c r="AA22" s="18">
        <v>34.799999999999997</v>
      </c>
    </row>
    <row r="23" spans="1:27" ht="15" customHeight="1" x14ac:dyDescent="0.25">
      <c r="A23" s="45" t="s">
        <v>50</v>
      </c>
      <c r="B23" s="17" t="s">
        <v>61</v>
      </c>
      <c r="C23" s="17" t="s">
        <v>61</v>
      </c>
      <c r="D23" s="17" t="s">
        <v>61</v>
      </c>
      <c r="E23" s="17" t="s">
        <v>61</v>
      </c>
      <c r="F23" s="17">
        <v>36.85</v>
      </c>
      <c r="G23" s="17">
        <v>35.99</v>
      </c>
      <c r="H23" s="17">
        <v>23.02</v>
      </c>
      <c r="I23" s="17">
        <v>17.190000000000001</v>
      </c>
      <c r="J23" s="17">
        <v>14.76</v>
      </c>
      <c r="K23" s="17">
        <v>24.71</v>
      </c>
      <c r="L23" s="17">
        <v>20.79</v>
      </c>
      <c r="M23" s="17">
        <v>21.93</v>
      </c>
      <c r="N23" s="17">
        <v>23.13</v>
      </c>
      <c r="O23" s="17">
        <v>24.25</v>
      </c>
      <c r="P23" s="17">
        <v>19.600000000000001</v>
      </c>
      <c r="Q23" s="17">
        <v>14.47</v>
      </c>
      <c r="R23" s="17">
        <v>13.65</v>
      </c>
      <c r="S23" s="17">
        <v>13.66</v>
      </c>
      <c r="T23" s="17">
        <v>16.2076742810256</v>
      </c>
      <c r="U23" s="17">
        <v>18.606035363570999</v>
      </c>
      <c r="V23" s="17">
        <v>14.8206183229094</v>
      </c>
      <c r="W23" s="17">
        <v>11.772083973028399</v>
      </c>
      <c r="X23" s="17">
        <v>14.28</v>
      </c>
      <c r="Y23" s="18">
        <v>21.1</v>
      </c>
      <c r="Z23" s="18">
        <v>15.7</v>
      </c>
      <c r="AA23" s="18">
        <v>17.07</v>
      </c>
    </row>
    <row r="24" spans="1:27" ht="15" customHeight="1" x14ac:dyDescent="0.25">
      <c r="A24" s="45" t="s">
        <v>51</v>
      </c>
      <c r="B24" s="17">
        <v>100</v>
      </c>
      <c r="C24" s="17">
        <v>100</v>
      </c>
      <c r="D24" s="17">
        <v>100</v>
      </c>
      <c r="E24" s="17">
        <v>100</v>
      </c>
      <c r="F24" s="17">
        <v>100</v>
      </c>
      <c r="G24" s="17">
        <v>100</v>
      </c>
      <c r="H24" s="17">
        <v>100</v>
      </c>
      <c r="I24" s="17">
        <v>100</v>
      </c>
      <c r="J24" s="17">
        <v>100</v>
      </c>
      <c r="K24" s="17">
        <v>100</v>
      </c>
      <c r="L24" s="17">
        <v>100</v>
      </c>
      <c r="M24" s="17">
        <v>100</v>
      </c>
      <c r="N24" s="17">
        <v>100</v>
      </c>
      <c r="O24" s="17">
        <v>100</v>
      </c>
      <c r="P24" s="17">
        <v>100</v>
      </c>
      <c r="Q24" s="17">
        <v>100</v>
      </c>
      <c r="R24" s="17">
        <v>100</v>
      </c>
      <c r="S24" s="17">
        <v>100</v>
      </c>
      <c r="T24" s="17">
        <v>100</v>
      </c>
      <c r="U24" s="17">
        <v>100</v>
      </c>
      <c r="V24" s="17">
        <v>97</v>
      </c>
      <c r="W24" s="17">
        <v>93.7</v>
      </c>
      <c r="X24" s="17">
        <v>47.66</v>
      </c>
      <c r="Y24" s="18">
        <v>30.73</v>
      </c>
      <c r="Z24" s="18">
        <v>21.9</v>
      </c>
      <c r="AA24" s="18">
        <v>26.697500000000002</v>
      </c>
    </row>
    <row r="25" spans="1:27" ht="15" customHeight="1" x14ac:dyDescent="0.25">
      <c r="A25" s="45" t="s">
        <v>52</v>
      </c>
      <c r="B25" s="17" t="s">
        <v>61</v>
      </c>
      <c r="C25" s="17" t="s">
        <v>61</v>
      </c>
      <c r="D25" s="17" t="s">
        <v>61</v>
      </c>
      <c r="E25" s="17" t="s">
        <v>61</v>
      </c>
      <c r="F25" s="17">
        <v>95.8</v>
      </c>
      <c r="G25" s="17">
        <v>98.9</v>
      </c>
      <c r="H25" s="17">
        <v>98.9</v>
      </c>
      <c r="I25" s="17">
        <v>99</v>
      </c>
      <c r="J25" s="17">
        <v>95.7</v>
      </c>
      <c r="K25" s="17">
        <v>98</v>
      </c>
      <c r="L25" s="17">
        <v>99.2</v>
      </c>
      <c r="M25" s="17">
        <v>98.9</v>
      </c>
      <c r="N25" s="17">
        <v>94.6</v>
      </c>
      <c r="O25" s="17">
        <v>91.2</v>
      </c>
      <c r="P25" s="17">
        <v>92.3</v>
      </c>
      <c r="Q25" s="17">
        <v>92.1</v>
      </c>
      <c r="R25" s="17">
        <v>66.400000000000006</v>
      </c>
      <c r="S25" s="17">
        <v>60.3</v>
      </c>
      <c r="T25" s="17">
        <v>64.961230558097</v>
      </c>
      <c r="U25" s="17">
        <v>71.745833333333294</v>
      </c>
      <c r="V25" s="17">
        <v>67.906666666666695</v>
      </c>
      <c r="W25" s="17">
        <v>85.5</v>
      </c>
      <c r="X25" s="17">
        <v>76.5</v>
      </c>
      <c r="Y25" s="18">
        <v>24.1</v>
      </c>
      <c r="Z25" s="18">
        <v>22</v>
      </c>
      <c r="AA25" s="18">
        <v>23.320833</v>
      </c>
    </row>
    <row r="26" spans="1:27" ht="15" customHeight="1" x14ac:dyDescent="0.25">
      <c r="A26" s="45" t="s">
        <v>53</v>
      </c>
      <c r="B26" s="17" t="s">
        <v>61</v>
      </c>
      <c r="C26" s="17" t="s">
        <v>61</v>
      </c>
      <c r="D26" s="17" t="s">
        <v>61</v>
      </c>
      <c r="E26" s="17" t="s">
        <v>61</v>
      </c>
      <c r="F26" s="17" t="s">
        <v>61</v>
      </c>
      <c r="G26" s="17" t="s">
        <v>61</v>
      </c>
      <c r="H26" s="17" t="s">
        <v>61</v>
      </c>
      <c r="I26" s="17" t="s">
        <v>61</v>
      </c>
      <c r="J26" s="17" t="s">
        <v>61</v>
      </c>
      <c r="K26" s="17" t="s">
        <v>61</v>
      </c>
      <c r="L26" s="17" t="s">
        <v>61</v>
      </c>
      <c r="M26" s="17" t="s">
        <v>61</v>
      </c>
      <c r="N26" s="17" t="s">
        <v>61</v>
      </c>
      <c r="O26" s="17" t="s">
        <v>61</v>
      </c>
      <c r="P26" s="17">
        <v>88</v>
      </c>
      <c r="Q26" s="17">
        <v>85</v>
      </c>
      <c r="R26" s="17">
        <v>93</v>
      </c>
      <c r="S26" s="17">
        <v>93</v>
      </c>
      <c r="T26" s="17">
        <v>75</v>
      </c>
      <c r="U26" s="17">
        <v>77</v>
      </c>
      <c r="V26" s="17">
        <v>71</v>
      </c>
      <c r="W26" s="17">
        <v>73</v>
      </c>
      <c r="X26" s="17">
        <v>60</v>
      </c>
      <c r="Y26" s="18">
        <v>55</v>
      </c>
      <c r="Z26" s="18">
        <v>32</v>
      </c>
      <c r="AA26" s="18">
        <v>27</v>
      </c>
    </row>
    <row r="27" spans="1:27" ht="15" customHeight="1" x14ac:dyDescent="0.25">
      <c r="A27" s="45" t="s">
        <v>54</v>
      </c>
      <c r="B27" s="17" t="s">
        <v>61</v>
      </c>
      <c r="C27" s="17" t="s">
        <v>61</v>
      </c>
      <c r="D27" s="17" t="s">
        <v>61</v>
      </c>
      <c r="E27" s="17" t="s">
        <v>61</v>
      </c>
      <c r="F27" s="17">
        <v>25.285</v>
      </c>
      <c r="G27" s="17">
        <v>59.922499999999999</v>
      </c>
      <c r="H27" s="17">
        <v>44.961666666666702</v>
      </c>
      <c r="I27" s="17">
        <v>48.251666666666701</v>
      </c>
      <c r="J27" s="17">
        <v>54.7783333333333</v>
      </c>
      <c r="K27" s="17">
        <v>30.062266951839302</v>
      </c>
      <c r="L27" s="17">
        <v>30.062266951839302</v>
      </c>
      <c r="M27" s="17">
        <v>24.551843736465401</v>
      </c>
      <c r="N27" s="17">
        <v>14.7815309680825</v>
      </c>
      <c r="O27" s="17">
        <v>9.5755531798152003</v>
      </c>
      <c r="P27" s="17">
        <v>4.0255554654400703</v>
      </c>
      <c r="Q27" s="17">
        <v>2.6715555635817401</v>
      </c>
      <c r="R27" s="17">
        <v>2.9843137803603099</v>
      </c>
      <c r="S27" s="17">
        <v>1.3527228536881899</v>
      </c>
      <c r="T27" s="17">
        <v>1.2013874282094801</v>
      </c>
      <c r="U27" s="17">
        <v>1.35280346288485</v>
      </c>
      <c r="V27" s="17">
        <v>2.0716547680397501</v>
      </c>
      <c r="W27" s="17">
        <v>1.9368183564700401</v>
      </c>
      <c r="X27" s="17">
        <v>2.4851312666310301</v>
      </c>
      <c r="Y27" s="18">
        <v>3.36</v>
      </c>
      <c r="Z27" s="18">
        <v>5.0341209775141103</v>
      </c>
      <c r="AA27" s="18">
        <v>3.89</v>
      </c>
    </row>
    <row r="28" spans="1:27" ht="15" customHeight="1" x14ac:dyDescent="0.25">
      <c r="A28" s="45" t="s">
        <v>55</v>
      </c>
      <c r="B28" s="17" t="s">
        <v>61</v>
      </c>
      <c r="C28" s="17" t="s">
        <v>61</v>
      </c>
      <c r="D28" s="17" t="s">
        <v>61</v>
      </c>
      <c r="E28" s="17">
        <v>98.732500000000002</v>
      </c>
      <c r="F28" s="17">
        <v>99.030833333333305</v>
      </c>
      <c r="G28" s="17">
        <v>88.66</v>
      </c>
      <c r="H28" s="17">
        <v>77.061666666666696</v>
      </c>
      <c r="I28" s="17">
        <v>68.39</v>
      </c>
      <c r="J28" s="17">
        <v>82.17</v>
      </c>
      <c r="K28" s="17">
        <v>98.39</v>
      </c>
      <c r="L28" s="17">
        <v>96.07</v>
      </c>
      <c r="M28" s="17">
        <v>94.71</v>
      </c>
      <c r="N28" s="17">
        <v>98.02</v>
      </c>
      <c r="O28" s="17">
        <v>98.78</v>
      </c>
      <c r="P28" s="17">
        <v>97.81</v>
      </c>
      <c r="Q28" s="17">
        <v>65.95</v>
      </c>
      <c r="R28" s="17">
        <v>52.95</v>
      </c>
      <c r="S28" s="17">
        <v>46.16</v>
      </c>
      <c r="T28" s="17">
        <v>45.72</v>
      </c>
      <c r="U28" s="17">
        <v>54.34</v>
      </c>
      <c r="V28" s="17">
        <v>41.04</v>
      </c>
      <c r="W28" s="17">
        <v>13.15</v>
      </c>
      <c r="X28" s="17">
        <v>7.72</v>
      </c>
      <c r="Y28" s="18">
        <v>1.54</v>
      </c>
      <c r="Z28" s="18">
        <v>2.4500000000000002</v>
      </c>
      <c r="AA28" s="18">
        <v>1.5</v>
      </c>
    </row>
    <row r="29" spans="1:27" ht="15" customHeight="1" x14ac:dyDescent="0.25">
      <c r="A29" s="45" t="s">
        <v>56</v>
      </c>
      <c r="B29" s="17" t="s">
        <v>61</v>
      </c>
      <c r="C29" s="17" t="s">
        <v>61</v>
      </c>
      <c r="D29" s="17" t="s">
        <v>61</v>
      </c>
      <c r="E29" s="17">
        <v>79.030194968797304</v>
      </c>
      <c r="F29" s="17">
        <v>88.678275344343604</v>
      </c>
      <c r="G29" s="17">
        <v>93.239381864126699</v>
      </c>
      <c r="H29" s="17">
        <v>93.710987275172201</v>
      </c>
      <c r="I29" s="17">
        <v>89.5384530675733</v>
      </c>
      <c r="J29" s="17">
        <v>90.881319337574894</v>
      </c>
      <c r="K29" s="17">
        <v>89.228203515870604</v>
      </c>
      <c r="L29" s="17">
        <v>86.414600094992693</v>
      </c>
      <c r="M29" s="17">
        <v>81.762163892445599</v>
      </c>
      <c r="N29" s="17">
        <v>77.787415967037404</v>
      </c>
      <c r="O29" s="17">
        <v>67.712860868371706</v>
      </c>
      <c r="P29" s="17">
        <v>64.511194029850699</v>
      </c>
      <c r="Q29" s="17">
        <v>62.867780857198902</v>
      </c>
      <c r="R29" s="17">
        <v>46.332550944201401</v>
      </c>
      <c r="S29" s="17">
        <v>42.4487275160186</v>
      </c>
      <c r="T29" s="17">
        <v>36.272847620596004</v>
      </c>
      <c r="U29" s="17">
        <v>35.541740267486396</v>
      </c>
      <c r="V29" s="17">
        <v>34.036069227445402</v>
      </c>
      <c r="W29" s="17">
        <v>25.107278081615501</v>
      </c>
      <c r="X29" s="17">
        <v>23.64</v>
      </c>
      <c r="Y29" s="18">
        <v>18.27</v>
      </c>
      <c r="Z29" s="18">
        <v>12.3028019778667</v>
      </c>
      <c r="AA29" s="18">
        <v>7.8</v>
      </c>
    </row>
    <row r="30" spans="1:27" ht="15.75" customHeight="1" thickBot="1" x14ac:dyDescent="0.3">
      <c r="A30" s="19" t="s">
        <v>57</v>
      </c>
      <c r="B30" s="20">
        <v>72.420074167252096</v>
      </c>
      <c r="C30" s="20">
        <v>52.263346175013801</v>
      </c>
      <c r="D30" s="20">
        <v>56.504251963004101</v>
      </c>
      <c r="E30" s="20">
        <v>39.3663903140706</v>
      </c>
      <c r="F30" s="20">
        <v>56.273866336494798</v>
      </c>
      <c r="G30" s="20">
        <v>50.023670731568203</v>
      </c>
      <c r="H30" s="20">
        <v>56.782923237668101</v>
      </c>
      <c r="I30" s="20">
        <v>47.347037290317402</v>
      </c>
      <c r="J30" s="20">
        <v>65.428542345767795</v>
      </c>
      <c r="K30" s="20">
        <v>87.661557412811902</v>
      </c>
      <c r="L30" s="20">
        <v>69.8334478220481</v>
      </c>
      <c r="M30" s="20">
        <v>53.838916170045202</v>
      </c>
      <c r="N30" s="20">
        <v>56.302450945367099</v>
      </c>
      <c r="O30" s="20">
        <v>64.299787927920093</v>
      </c>
      <c r="P30" s="20">
        <v>75.701230048200898</v>
      </c>
      <c r="Q30" s="20">
        <v>73.048056018985307</v>
      </c>
      <c r="R30" s="20">
        <v>76.034482774788898</v>
      </c>
      <c r="S30" s="20">
        <v>71.690693121018001</v>
      </c>
      <c r="T30" s="20">
        <v>68.801906570293795</v>
      </c>
      <c r="U30" s="20">
        <v>59.293042098193602</v>
      </c>
      <c r="V30" s="20">
        <v>48.421613167665598</v>
      </c>
      <c r="W30" s="20">
        <v>43.501906495011802</v>
      </c>
      <c r="X30" s="20">
        <v>63.7</v>
      </c>
      <c r="Y30" s="21">
        <v>76.5</v>
      </c>
      <c r="Z30" s="21">
        <v>85.01</v>
      </c>
      <c r="AA30" s="21">
        <v>75.907902000000007</v>
      </c>
    </row>
    <row r="31" spans="1:27" ht="15.75" customHeight="1" thickBot="1" x14ac:dyDescent="0.3">
      <c r="A31" s="43"/>
    </row>
    <row r="32" spans="1:27" ht="15" customHeight="1" x14ac:dyDescent="0.25">
      <c r="A32" s="14" t="s">
        <v>62</v>
      </c>
      <c r="B32" s="46" t="s">
        <v>61</v>
      </c>
      <c r="C32" s="15" t="s">
        <v>61</v>
      </c>
      <c r="D32" s="15" t="s">
        <v>61</v>
      </c>
      <c r="E32" s="15" t="s">
        <v>61</v>
      </c>
      <c r="F32" s="15" t="s">
        <v>61</v>
      </c>
      <c r="G32" s="15" t="s">
        <v>61</v>
      </c>
      <c r="H32" s="15" t="s">
        <v>61</v>
      </c>
      <c r="I32" s="15" t="s">
        <v>61</v>
      </c>
      <c r="J32" s="15" t="s">
        <v>61</v>
      </c>
      <c r="K32" s="15" t="s">
        <v>61</v>
      </c>
      <c r="L32" s="15" t="s">
        <v>61</v>
      </c>
      <c r="M32" s="15" t="s">
        <v>61</v>
      </c>
      <c r="N32" s="15" t="s">
        <v>61</v>
      </c>
      <c r="O32" s="15" t="s">
        <v>61</v>
      </c>
      <c r="P32" s="15">
        <v>93</v>
      </c>
      <c r="Q32" s="15">
        <v>90</v>
      </c>
      <c r="R32" s="15">
        <v>92</v>
      </c>
      <c r="S32" s="15">
        <v>98</v>
      </c>
      <c r="T32" s="15">
        <v>97</v>
      </c>
      <c r="U32" s="15">
        <v>97</v>
      </c>
      <c r="V32" s="15">
        <v>98</v>
      </c>
      <c r="W32" s="15">
        <v>99</v>
      </c>
      <c r="X32" s="15">
        <v>99</v>
      </c>
      <c r="Y32" s="16">
        <v>99</v>
      </c>
      <c r="Z32" s="16">
        <v>97.1</v>
      </c>
      <c r="AA32" s="16">
        <v>96</v>
      </c>
    </row>
    <row r="33" spans="1:27" ht="15" customHeight="1" x14ac:dyDescent="0.25">
      <c r="A33" s="45" t="s">
        <v>64</v>
      </c>
      <c r="B33" s="42" t="s">
        <v>61</v>
      </c>
      <c r="C33" s="17" t="s">
        <v>61</v>
      </c>
      <c r="D33" s="17" t="s">
        <v>61</v>
      </c>
      <c r="E33" s="17" t="s">
        <v>61</v>
      </c>
      <c r="F33" s="17">
        <v>73.8</v>
      </c>
      <c r="G33" s="17">
        <v>52.274999999999999</v>
      </c>
      <c r="H33" s="17">
        <v>51.725000000000001</v>
      </c>
      <c r="I33" s="17">
        <v>41.75</v>
      </c>
      <c r="J33" s="17">
        <v>52.4</v>
      </c>
      <c r="K33" s="17">
        <v>37.799999999999997</v>
      </c>
      <c r="L33" s="17">
        <v>56.85</v>
      </c>
      <c r="M33" s="17">
        <v>44.05</v>
      </c>
      <c r="N33" s="17">
        <v>35.875</v>
      </c>
      <c r="O33" s="17">
        <v>18.975000000000001</v>
      </c>
      <c r="P33" s="17">
        <v>13.2</v>
      </c>
      <c r="Q33" s="17">
        <v>15.8</v>
      </c>
      <c r="R33" s="17">
        <v>15.975</v>
      </c>
      <c r="S33" s="17">
        <v>11.45</v>
      </c>
      <c r="T33" s="17">
        <v>7.45</v>
      </c>
      <c r="U33" s="17">
        <v>7.93</v>
      </c>
      <c r="V33" s="17">
        <v>8.5500000000000007</v>
      </c>
      <c r="W33" s="17">
        <v>6.35</v>
      </c>
      <c r="X33" s="17">
        <v>5.08</v>
      </c>
      <c r="Y33" s="18">
        <v>14.75</v>
      </c>
      <c r="Z33" s="18">
        <v>7.76</v>
      </c>
      <c r="AA33" s="18">
        <v>1.46</v>
      </c>
    </row>
    <row r="34" spans="1:27" ht="15.75" customHeight="1" thickBot="1" x14ac:dyDescent="0.3">
      <c r="A34" s="19" t="s">
        <v>60</v>
      </c>
      <c r="B34" s="47"/>
      <c r="C34" s="20"/>
      <c r="D34" s="20"/>
      <c r="E34" s="20"/>
      <c r="F34" s="20"/>
      <c r="G34" s="20"/>
      <c r="H34" s="20"/>
      <c r="I34" s="20"/>
      <c r="J34" s="20"/>
      <c r="K34" s="20"/>
      <c r="L34" s="20"/>
      <c r="M34" s="20"/>
      <c r="N34" s="20"/>
      <c r="O34" s="20"/>
      <c r="P34" s="20"/>
      <c r="Q34" s="20">
        <v>38.456704181260001</v>
      </c>
      <c r="R34" s="20">
        <v>52.767048078238098</v>
      </c>
      <c r="S34" s="20">
        <v>55.469098139903402</v>
      </c>
      <c r="T34" s="20">
        <v>49.294967077433199</v>
      </c>
      <c r="U34" s="20">
        <v>60.1574717464594</v>
      </c>
      <c r="V34" s="20">
        <v>64.918303937313198</v>
      </c>
      <c r="W34" s="20">
        <v>52.3289094190201</v>
      </c>
      <c r="X34" s="20">
        <v>45.5</v>
      </c>
      <c r="Y34" s="21">
        <v>69.099999999999994</v>
      </c>
      <c r="Z34" s="21">
        <v>59.84</v>
      </c>
      <c r="AA34" s="21" t="s">
        <v>61</v>
      </c>
    </row>
    <row r="35" spans="1:27" ht="15.75" customHeight="1" thickBot="1" x14ac:dyDescent="0.3">
      <c r="A35" s="41"/>
    </row>
    <row r="36" spans="1:27" ht="15" customHeight="1" x14ac:dyDescent="0.25">
      <c r="A36" s="14" t="s">
        <v>67</v>
      </c>
      <c r="B36" s="46" t="s">
        <v>61</v>
      </c>
      <c r="C36" s="15" t="s">
        <v>61</v>
      </c>
      <c r="D36" s="15" t="s">
        <v>61</v>
      </c>
      <c r="E36" s="15" t="s">
        <v>61</v>
      </c>
      <c r="F36" s="15" t="s">
        <v>61</v>
      </c>
      <c r="G36" s="15" t="s">
        <v>61</v>
      </c>
      <c r="H36" s="15" t="s">
        <v>61</v>
      </c>
      <c r="I36" s="15" t="s">
        <v>61</v>
      </c>
      <c r="J36" s="15" t="s">
        <v>61</v>
      </c>
      <c r="K36" s="15" t="s">
        <v>61</v>
      </c>
      <c r="L36" s="15" t="s">
        <v>61</v>
      </c>
      <c r="M36" s="15" t="s">
        <v>61</v>
      </c>
      <c r="N36" s="15" t="s">
        <v>61</v>
      </c>
      <c r="O36" s="15">
        <v>16.600000000000001</v>
      </c>
      <c r="P36" s="15">
        <v>26.9</v>
      </c>
      <c r="Q36" s="15">
        <v>33.700000000000003</v>
      </c>
      <c r="R36" s="15">
        <v>18.3</v>
      </c>
      <c r="S36" s="15">
        <v>18.399999999999999</v>
      </c>
      <c r="T36" s="15">
        <v>27.6</v>
      </c>
      <c r="U36" s="15">
        <v>10.9079845126753</v>
      </c>
      <c r="V36" s="15">
        <v>20.8</v>
      </c>
      <c r="W36" s="15">
        <v>43.9</v>
      </c>
      <c r="X36" s="15">
        <v>44.3</v>
      </c>
      <c r="Y36" s="16">
        <v>10.3</v>
      </c>
      <c r="Z36" s="16">
        <v>14.9</v>
      </c>
      <c r="AA36" s="16">
        <v>35.6</v>
      </c>
    </row>
    <row r="37" spans="1:27" ht="15" customHeight="1" x14ac:dyDescent="0.25">
      <c r="A37" s="45" t="s">
        <v>68</v>
      </c>
      <c r="B37" s="42" t="s">
        <v>61</v>
      </c>
      <c r="C37" s="17">
        <v>22.3</v>
      </c>
      <c r="D37" s="17">
        <v>27.4</v>
      </c>
      <c r="E37" s="17">
        <v>16.3</v>
      </c>
      <c r="F37" s="17">
        <v>13.6</v>
      </c>
      <c r="G37" s="17">
        <v>10.9</v>
      </c>
      <c r="H37" s="17">
        <v>15.7</v>
      </c>
      <c r="I37" s="17">
        <v>26.7</v>
      </c>
      <c r="J37" s="17">
        <v>36</v>
      </c>
      <c r="K37" s="17">
        <v>49</v>
      </c>
      <c r="L37" s="17">
        <v>52.5</v>
      </c>
      <c r="M37" s="17">
        <v>54.5</v>
      </c>
      <c r="N37" s="17">
        <v>58</v>
      </c>
      <c r="O37" s="17">
        <v>49.7</v>
      </c>
      <c r="P37" s="17">
        <v>52.5</v>
      </c>
      <c r="Q37" s="17">
        <v>56.5</v>
      </c>
      <c r="R37" s="17">
        <v>50.2</v>
      </c>
      <c r="S37" s="17">
        <v>50.7</v>
      </c>
      <c r="T37" s="17">
        <v>60.5</v>
      </c>
      <c r="U37" s="17">
        <v>63.1</v>
      </c>
      <c r="V37" s="17">
        <v>70</v>
      </c>
      <c r="W37" s="17">
        <v>76.2</v>
      </c>
      <c r="X37" s="17">
        <v>77.900000000000006</v>
      </c>
      <c r="Y37" s="18">
        <v>84.3</v>
      </c>
      <c r="Z37" s="18">
        <v>83.5</v>
      </c>
      <c r="AA37" s="18" t="s">
        <v>61</v>
      </c>
    </row>
    <row r="38" spans="1:27" ht="15.75" customHeight="1" thickBot="1" x14ac:dyDescent="0.3">
      <c r="A38" s="19" t="s">
        <v>71</v>
      </c>
      <c r="B38" s="47" t="s">
        <v>61</v>
      </c>
      <c r="C38" s="20" t="s">
        <v>61</v>
      </c>
      <c r="D38" s="20" t="s">
        <v>61</v>
      </c>
      <c r="E38" s="20" t="s">
        <v>61</v>
      </c>
      <c r="F38" s="20" t="s">
        <v>61</v>
      </c>
      <c r="G38" s="20" t="s">
        <v>61</v>
      </c>
      <c r="H38" s="20" t="s">
        <v>61</v>
      </c>
      <c r="I38" s="20" t="s">
        <v>61</v>
      </c>
      <c r="J38" s="20" t="s">
        <v>61</v>
      </c>
      <c r="K38" s="20" t="s">
        <v>61</v>
      </c>
      <c r="L38" s="20" t="s">
        <v>61</v>
      </c>
      <c r="M38" s="20" t="s">
        <v>61</v>
      </c>
      <c r="N38" s="20" t="s">
        <v>61</v>
      </c>
      <c r="O38" s="20" t="s">
        <v>61</v>
      </c>
      <c r="P38" s="20" t="s">
        <v>61</v>
      </c>
      <c r="Q38" s="20" t="s">
        <v>61</v>
      </c>
      <c r="R38" s="20">
        <v>61</v>
      </c>
      <c r="S38" s="20">
        <v>71.099999999999994</v>
      </c>
      <c r="T38" s="20">
        <v>64.8</v>
      </c>
      <c r="U38" s="20">
        <v>53</v>
      </c>
      <c r="V38" s="20">
        <v>63.8</v>
      </c>
      <c r="W38" s="20">
        <v>76.8</v>
      </c>
      <c r="X38" s="20">
        <v>75.3</v>
      </c>
      <c r="Y38" s="21">
        <v>41.8</v>
      </c>
      <c r="Z38" s="21">
        <v>37.9</v>
      </c>
      <c r="AA38" s="21" t="s">
        <v>61</v>
      </c>
    </row>
    <row r="39" spans="1:27" ht="15" customHeight="1" x14ac:dyDescent="0.25">
      <c r="A39" s="43"/>
    </row>
    <row r="40" spans="1:27" ht="15" customHeight="1" x14ac:dyDescent="0.25">
      <c r="A40" s="43" t="s">
        <v>138</v>
      </c>
    </row>
    <row r="41" spans="1:27" ht="15" customHeight="1" x14ac:dyDescent="0.25"/>
    <row r="42" spans="1:27" ht="15" customHeight="1" x14ac:dyDescent="0.25">
      <c r="A42" s="43" t="s">
        <v>88</v>
      </c>
    </row>
    <row r="43" spans="1:27" ht="15" customHeight="1" x14ac:dyDescent="0.25">
      <c r="A43" s="48"/>
    </row>
    <row r="44" spans="1:27" ht="15" customHeight="1" x14ac:dyDescent="0.25">
      <c r="A44" s="48" t="s">
        <v>89</v>
      </c>
    </row>
    <row r="45" spans="1:27" ht="15" customHeight="1" x14ac:dyDescent="0.25">
      <c r="A45" s="48" t="s">
        <v>139</v>
      </c>
    </row>
    <row r="46" spans="1:27" ht="15" customHeight="1" x14ac:dyDescent="0.25">
      <c r="A46" s="48"/>
    </row>
    <row r="47" spans="1:27" ht="15" customHeight="1" x14ac:dyDescent="0.25">
      <c r="A47" s="48" t="s">
        <v>91</v>
      </c>
    </row>
    <row r="48" spans="1:27" ht="15" customHeight="1" x14ac:dyDescent="0.25">
      <c r="A48" s="48" t="s">
        <v>140</v>
      </c>
    </row>
    <row r="49" spans="1:1" ht="15" customHeight="1" x14ac:dyDescent="0.25">
      <c r="A49" s="48"/>
    </row>
    <row r="50" spans="1:1" ht="15" customHeight="1" x14ac:dyDescent="0.25">
      <c r="A50" s="48"/>
    </row>
    <row r="51" spans="1:1" ht="15" customHeight="1" x14ac:dyDescent="0.25">
      <c r="A51" s="48"/>
    </row>
    <row r="53" spans="1:1" ht="15" customHeight="1" x14ac:dyDescent="0.25"/>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6C6AD"/>
  </sheetPr>
  <dimension ref="A1:AB48"/>
  <sheetViews>
    <sheetView zoomScale="190" zoomScaleNormal="190" workbookViewId="0">
      <pane xSplit="1" topLeftCell="R1" activePane="topRight" state="frozen"/>
      <selection pane="topRight" activeCell="AA11" sqref="AA11"/>
    </sheetView>
  </sheetViews>
  <sheetFormatPr defaultColWidth="8.5703125" defaultRowHeight="15" x14ac:dyDescent="0.25"/>
  <cols>
    <col min="2" max="5" width="10.28515625" customWidth="1"/>
    <col min="6" max="21" width="10.5703125" customWidth="1"/>
    <col min="22" max="24" width="11.7109375" customWidth="1"/>
    <col min="25" max="25" width="15.28515625" customWidth="1"/>
    <col min="26" max="26" width="16.85546875" customWidth="1"/>
    <col min="27" max="27" width="13.7109375" customWidth="1"/>
  </cols>
  <sheetData>
    <row r="1" spans="1:27" ht="15" customHeight="1" x14ac:dyDescent="0.25">
      <c r="A1" s="1" t="s">
        <v>6</v>
      </c>
    </row>
    <row r="3" spans="1:27" ht="15.75" customHeight="1" thickBot="1" x14ac:dyDescent="0.3">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
        <v>2025</v>
      </c>
    </row>
    <row r="4" spans="1:27" ht="15" customHeight="1" x14ac:dyDescent="0.25">
      <c r="A4" s="4" t="s">
        <v>32</v>
      </c>
      <c r="B4" s="8" t="s">
        <v>61</v>
      </c>
      <c r="C4" s="8" t="s">
        <v>61</v>
      </c>
      <c r="D4" s="8" t="s">
        <v>61</v>
      </c>
      <c r="E4" s="8" t="s">
        <v>61</v>
      </c>
      <c r="F4" s="8" t="s">
        <v>61</v>
      </c>
      <c r="G4" s="8" t="s">
        <v>61</v>
      </c>
      <c r="H4" s="8" t="s">
        <v>61</v>
      </c>
      <c r="I4" s="8" t="s">
        <v>61</v>
      </c>
      <c r="J4" s="8" t="s">
        <v>61</v>
      </c>
      <c r="K4" s="5">
        <v>125302</v>
      </c>
      <c r="L4" s="5">
        <v>129815</v>
      </c>
      <c r="M4" s="5">
        <v>132246</v>
      </c>
      <c r="N4" s="5">
        <v>136062</v>
      </c>
      <c r="O4" s="5">
        <v>134975</v>
      </c>
      <c r="P4" s="5">
        <v>138084</v>
      </c>
      <c r="Q4" s="5">
        <v>144159</v>
      </c>
      <c r="R4" s="5">
        <v>149126</v>
      </c>
      <c r="S4" s="5">
        <v>154717</v>
      </c>
      <c r="T4" s="5">
        <v>158649</v>
      </c>
      <c r="U4" s="5">
        <v>162494</v>
      </c>
      <c r="V4" s="5">
        <v>176622</v>
      </c>
      <c r="W4" s="5">
        <v>184317</v>
      </c>
      <c r="X4" s="5">
        <v>195848.90148929099</v>
      </c>
      <c r="Y4" s="6">
        <v>192355.30322214001</v>
      </c>
      <c r="Z4" s="6">
        <v>196056</v>
      </c>
      <c r="AA4" s="6">
        <v>187632</v>
      </c>
    </row>
    <row r="5" spans="1:27" ht="15" customHeight="1" x14ac:dyDescent="0.25">
      <c r="A5" s="7" t="s">
        <v>33</v>
      </c>
      <c r="B5" s="8" t="s">
        <v>61</v>
      </c>
      <c r="C5" s="8" t="s">
        <v>61</v>
      </c>
      <c r="D5" s="8" t="s">
        <v>61</v>
      </c>
      <c r="E5" s="8" t="s">
        <v>61</v>
      </c>
      <c r="F5" s="8" t="s">
        <v>61</v>
      </c>
      <c r="G5" s="8" t="s">
        <v>61</v>
      </c>
      <c r="H5" s="8" t="s">
        <v>61</v>
      </c>
      <c r="I5" s="8" t="s">
        <v>61</v>
      </c>
      <c r="J5" s="8" t="s">
        <v>61</v>
      </c>
      <c r="K5" s="8" t="s">
        <v>61</v>
      </c>
      <c r="L5" s="8" t="s">
        <v>61</v>
      </c>
      <c r="M5" s="8" t="s">
        <v>61</v>
      </c>
      <c r="N5" s="8" t="s">
        <v>61</v>
      </c>
      <c r="O5" s="8" t="s">
        <v>61</v>
      </c>
      <c r="P5" s="8" t="s">
        <v>61</v>
      </c>
      <c r="Q5" s="8" t="s">
        <v>61</v>
      </c>
      <c r="R5" s="8" t="s">
        <v>61</v>
      </c>
      <c r="S5" s="8" t="s">
        <v>61</v>
      </c>
      <c r="T5" s="8" t="s">
        <v>61</v>
      </c>
      <c r="U5" s="8" t="s">
        <v>61</v>
      </c>
      <c r="V5" s="8">
        <v>55220.3701810001</v>
      </c>
      <c r="W5" s="8">
        <v>61355.966867777897</v>
      </c>
      <c r="X5" s="8">
        <v>76694.958584722393</v>
      </c>
      <c r="Y5" s="9">
        <v>101237.345331834</v>
      </c>
      <c r="Z5" s="9">
        <v>99703.446160139094</v>
      </c>
      <c r="AA5" s="9">
        <v>120000</v>
      </c>
    </row>
    <row r="6" spans="1:27" ht="15" customHeight="1" x14ac:dyDescent="0.25">
      <c r="A6" s="7" t="s">
        <v>36</v>
      </c>
      <c r="B6" s="8">
        <v>29698.580796621402</v>
      </c>
      <c r="C6" s="8">
        <v>30325.1927312634</v>
      </c>
      <c r="D6" s="8">
        <v>35348.181278447599</v>
      </c>
      <c r="E6" s="8">
        <v>36223.553381834397</v>
      </c>
      <c r="F6" s="8">
        <v>39902.248048769899</v>
      </c>
      <c r="G6" s="8">
        <v>47857.3324786261</v>
      </c>
      <c r="H6" s="8">
        <v>54375.250946357402</v>
      </c>
      <c r="I6" s="8">
        <v>62483.501522213497</v>
      </c>
      <c r="J6" s="8">
        <v>71578.024623509395</v>
      </c>
      <c r="K6" s="8">
        <v>62818.8738601195</v>
      </c>
      <c r="L6" s="8">
        <v>65377.023535275301</v>
      </c>
      <c r="M6" s="8">
        <v>67311.698420230299</v>
      </c>
      <c r="N6" s="8">
        <v>65230.047925255101</v>
      </c>
      <c r="O6" s="8">
        <v>62337.824464971702</v>
      </c>
      <c r="P6" s="8">
        <v>61334.083032570197</v>
      </c>
      <c r="Q6" s="8">
        <v>67243.258755239905</v>
      </c>
      <c r="R6" s="8">
        <v>70527.512363235903</v>
      </c>
      <c r="S6" s="8">
        <v>76636.983894245306</v>
      </c>
      <c r="T6" s="8">
        <v>86274.950527805006</v>
      </c>
      <c r="U6" s="8">
        <v>89895.272610567699</v>
      </c>
      <c r="V6" s="8">
        <v>102362.35975610399</v>
      </c>
      <c r="W6" s="8">
        <v>127262.813385763</v>
      </c>
      <c r="X6" s="8">
        <v>124575.60412615399</v>
      </c>
      <c r="Y6" s="9">
        <v>126392.42243183601</v>
      </c>
      <c r="Z6" s="9">
        <v>144205.12542495099</v>
      </c>
      <c r="AA6" s="9">
        <v>167770.15869132301</v>
      </c>
    </row>
    <row r="7" spans="1:27" ht="15" customHeight="1" x14ac:dyDescent="0.25">
      <c r="A7" s="7" t="s">
        <v>37</v>
      </c>
      <c r="B7" s="8" t="s">
        <v>61</v>
      </c>
      <c r="C7" s="8" t="s">
        <v>61</v>
      </c>
      <c r="D7" s="8" t="s">
        <v>61</v>
      </c>
      <c r="E7" s="8" t="s">
        <v>61</v>
      </c>
      <c r="F7" s="8" t="s">
        <v>61</v>
      </c>
      <c r="G7" s="8" t="s">
        <v>61</v>
      </c>
      <c r="H7" s="8" t="s">
        <v>61</v>
      </c>
      <c r="I7" s="8" t="s">
        <v>61</v>
      </c>
      <c r="J7" s="8">
        <v>119072.767940347</v>
      </c>
      <c r="K7" s="8">
        <v>122730.42429784</v>
      </c>
      <c r="L7" s="8">
        <v>126849.387311179</v>
      </c>
      <c r="M7" s="8">
        <v>129030.137003382</v>
      </c>
      <c r="N7" s="8">
        <v>131649.483793825</v>
      </c>
      <c r="O7" s="8">
        <v>130287.59776198601</v>
      </c>
      <c r="P7" s="8">
        <v>132819.53986468399</v>
      </c>
      <c r="Q7" s="8">
        <v>138767.125403627</v>
      </c>
      <c r="R7" s="8">
        <v>142238.06938138299</v>
      </c>
      <c r="S7" s="8">
        <v>145860.61057230199</v>
      </c>
      <c r="T7" s="8">
        <v>149845.03100183501</v>
      </c>
      <c r="U7" s="8">
        <v>154634.571371211</v>
      </c>
      <c r="V7" s="8">
        <v>164355.89780806101</v>
      </c>
      <c r="W7" s="8">
        <v>174230.65059887801</v>
      </c>
      <c r="X7" s="8">
        <v>178463.15311465799</v>
      </c>
      <c r="Y7" s="9">
        <v>177459.440207532</v>
      </c>
      <c r="Z7" s="9">
        <v>180451.46543167101</v>
      </c>
      <c r="AA7" s="9" t="s">
        <v>61</v>
      </c>
    </row>
    <row r="8" spans="1:27" ht="15" customHeight="1" x14ac:dyDescent="0.25">
      <c r="A8" s="7" t="s">
        <v>38</v>
      </c>
      <c r="B8" s="8" t="s">
        <v>61</v>
      </c>
      <c r="C8" s="8" t="s">
        <v>61</v>
      </c>
      <c r="D8" s="8" t="s">
        <v>61</v>
      </c>
      <c r="E8" s="8" t="s">
        <v>61</v>
      </c>
      <c r="F8" s="8" t="s">
        <v>61</v>
      </c>
      <c r="G8" s="8">
        <v>26303.8389277928</v>
      </c>
      <c r="H8" s="8">
        <v>34029.385326428499</v>
      </c>
      <c r="I8" s="8">
        <v>38373.076503328601</v>
      </c>
      <c r="J8" s="8">
        <v>38903.089993233603</v>
      </c>
      <c r="K8" s="8">
        <v>38142.257951765103</v>
      </c>
      <c r="L8" s="8">
        <v>37825.668435651598</v>
      </c>
      <c r="M8" s="8">
        <v>37433.655351483503</v>
      </c>
      <c r="N8" s="8">
        <v>37087.933003425998</v>
      </c>
      <c r="O8" s="8">
        <v>36755.392095748699</v>
      </c>
      <c r="P8" s="8">
        <v>37078.864661929998</v>
      </c>
      <c r="Q8" s="8">
        <v>37894.251110165598</v>
      </c>
      <c r="R8" s="8">
        <v>39080.945340186299</v>
      </c>
      <c r="S8" s="8">
        <v>40521.031114760299</v>
      </c>
      <c r="T8" s="8">
        <v>42195.174744834301</v>
      </c>
      <c r="U8" s="8">
        <v>43719</v>
      </c>
      <c r="V8" s="8">
        <v>45801.52</v>
      </c>
      <c r="W8" s="8">
        <v>49901.773360512903</v>
      </c>
      <c r="X8" s="8">
        <v>54534.7277811854</v>
      </c>
      <c r="Y8" s="9">
        <v>57915.1565718458</v>
      </c>
      <c r="Z8" s="9">
        <v>62176.8226785269</v>
      </c>
      <c r="AA8" s="9">
        <v>147400</v>
      </c>
    </row>
    <row r="9" spans="1:27" ht="15" customHeight="1" x14ac:dyDescent="0.25">
      <c r="A9" s="7" t="s">
        <v>39</v>
      </c>
      <c r="B9" s="8" t="s">
        <v>61</v>
      </c>
      <c r="C9" s="8" t="s">
        <v>61</v>
      </c>
      <c r="D9" s="8">
        <v>54089</v>
      </c>
      <c r="E9" s="8">
        <v>59529</v>
      </c>
      <c r="F9" s="8">
        <v>65995</v>
      </c>
      <c r="G9" s="8">
        <v>73326</v>
      </c>
      <c r="H9" s="8">
        <v>79838</v>
      </c>
      <c r="I9" s="8">
        <v>85377</v>
      </c>
      <c r="J9" s="8">
        <v>87391</v>
      </c>
      <c r="K9" s="8">
        <v>90626</v>
      </c>
      <c r="L9" s="8">
        <v>93186</v>
      </c>
      <c r="M9" s="8">
        <v>93990</v>
      </c>
      <c r="N9" s="8">
        <v>94502</v>
      </c>
      <c r="O9" s="8">
        <v>94416</v>
      </c>
      <c r="P9" s="8">
        <v>94171</v>
      </c>
      <c r="Q9" s="8">
        <v>95735</v>
      </c>
      <c r="R9" s="8">
        <v>97215</v>
      </c>
      <c r="S9" s="8">
        <v>98735</v>
      </c>
      <c r="T9" s="8">
        <v>100030</v>
      </c>
      <c r="U9" s="8">
        <v>104792</v>
      </c>
      <c r="V9" s="8">
        <v>108449</v>
      </c>
      <c r="W9" s="8">
        <v>110553</v>
      </c>
      <c r="X9" s="8">
        <v>113793</v>
      </c>
      <c r="Y9" s="9">
        <v>114800</v>
      </c>
      <c r="Z9" s="9">
        <v>114487</v>
      </c>
      <c r="AA9" s="9" t="s">
        <v>61</v>
      </c>
    </row>
    <row r="10" spans="1:27" ht="15" customHeight="1" x14ac:dyDescent="0.25">
      <c r="A10" s="7" t="s">
        <v>40</v>
      </c>
      <c r="B10" s="8" t="s">
        <v>61</v>
      </c>
      <c r="C10" s="8">
        <v>69728.333491251004</v>
      </c>
      <c r="D10" s="8">
        <v>79342.579674502704</v>
      </c>
      <c r="E10" s="8">
        <v>91820.913671866496</v>
      </c>
      <c r="F10" s="8">
        <v>102436.577146332</v>
      </c>
      <c r="G10" s="8">
        <v>107791.676646949</v>
      </c>
      <c r="H10" s="8">
        <v>116674.04491429499</v>
      </c>
      <c r="I10" s="8">
        <v>121281.48929801</v>
      </c>
      <c r="J10" s="8">
        <v>120515.235048723</v>
      </c>
      <c r="K10" s="8">
        <v>110098.045728383</v>
      </c>
      <c r="L10" s="8">
        <v>127015.60347320299</v>
      </c>
      <c r="M10" s="8">
        <v>135352.059995024</v>
      </c>
      <c r="N10" s="8">
        <v>137241.483538831</v>
      </c>
      <c r="O10" s="8">
        <v>142562.729669703</v>
      </c>
      <c r="P10" s="8">
        <v>145312.92076079399</v>
      </c>
      <c r="Q10" s="8">
        <v>149018.06540572099</v>
      </c>
      <c r="R10" s="8">
        <v>153857</v>
      </c>
      <c r="S10" s="8">
        <v>161350</v>
      </c>
      <c r="T10" s="8">
        <v>170187.36310392301</v>
      </c>
      <c r="U10" s="8">
        <v>179049.56197031299</v>
      </c>
      <c r="V10" s="8">
        <v>180035.63593374999</v>
      </c>
      <c r="W10" s="8">
        <v>190170.03645246301</v>
      </c>
      <c r="X10" s="8">
        <v>207537</v>
      </c>
      <c r="Y10" s="9">
        <v>196800</v>
      </c>
      <c r="Z10" s="9">
        <v>183354</v>
      </c>
      <c r="AA10" s="9">
        <v>193104.682439</v>
      </c>
    </row>
    <row r="11" spans="1:27" ht="15" customHeight="1" x14ac:dyDescent="0.25">
      <c r="A11" s="7" t="s">
        <v>41</v>
      </c>
      <c r="B11" s="8" t="s">
        <v>61</v>
      </c>
      <c r="C11" s="8" t="s">
        <v>61</v>
      </c>
      <c r="D11" s="8" t="s">
        <v>61</v>
      </c>
      <c r="E11" s="8" t="s">
        <v>61</v>
      </c>
      <c r="F11" s="8" t="s">
        <v>61</v>
      </c>
      <c r="G11" s="8" t="s">
        <v>61</v>
      </c>
      <c r="H11" s="8" t="s">
        <v>61</v>
      </c>
      <c r="I11" s="8" t="s">
        <v>61</v>
      </c>
      <c r="J11" s="8" t="s">
        <v>61</v>
      </c>
      <c r="K11" s="8">
        <v>175000</v>
      </c>
      <c r="L11" s="8" t="s">
        <v>61</v>
      </c>
      <c r="M11" s="8" t="s">
        <v>61</v>
      </c>
      <c r="N11" s="8">
        <v>185000</v>
      </c>
      <c r="O11" s="8" t="s">
        <v>61</v>
      </c>
      <c r="P11" s="8" t="s">
        <v>61</v>
      </c>
      <c r="Q11" s="8">
        <v>212000</v>
      </c>
      <c r="R11" s="8" t="s">
        <v>61</v>
      </c>
      <c r="S11" s="8">
        <v>236000</v>
      </c>
      <c r="T11" s="8" t="s">
        <v>61</v>
      </c>
      <c r="U11" s="8">
        <v>277000</v>
      </c>
      <c r="V11" s="8" t="s">
        <v>61</v>
      </c>
      <c r="W11" s="8">
        <v>338000</v>
      </c>
      <c r="X11" s="8" t="s">
        <v>61</v>
      </c>
      <c r="Y11" s="9">
        <v>344100</v>
      </c>
      <c r="Z11" s="9">
        <v>353200</v>
      </c>
      <c r="AA11" s="9">
        <v>372900</v>
      </c>
    </row>
    <row r="12" spans="1:27" ht="15" customHeight="1" x14ac:dyDescent="0.25">
      <c r="A12" s="7" t="s">
        <v>42</v>
      </c>
      <c r="B12" s="8" t="s">
        <v>61</v>
      </c>
      <c r="C12" s="8" t="s">
        <v>61</v>
      </c>
      <c r="D12" s="8" t="s">
        <v>61</v>
      </c>
      <c r="E12" s="8" t="s">
        <v>61</v>
      </c>
      <c r="F12" s="8" t="s">
        <v>61</v>
      </c>
      <c r="G12" s="8" t="s">
        <v>61</v>
      </c>
      <c r="H12" s="8" t="s">
        <v>61</v>
      </c>
      <c r="I12" s="8" t="s">
        <v>61</v>
      </c>
      <c r="J12" s="8" t="s">
        <v>61</v>
      </c>
      <c r="K12" s="8" t="s">
        <v>61</v>
      </c>
      <c r="L12" s="8" t="s">
        <v>61</v>
      </c>
      <c r="M12" s="8" t="s">
        <v>61</v>
      </c>
      <c r="N12" s="8" t="s">
        <v>61</v>
      </c>
      <c r="O12" s="8" t="s">
        <v>61</v>
      </c>
      <c r="P12" s="8" t="s">
        <v>61</v>
      </c>
      <c r="Q12" s="8" t="s">
        <v>61</v>
      </c>
      <c r="R12" s="8" t="s">
        <v>61</v>
      </c>
      <c r="S12" s="8" t="s">
        <v>61</v>
      </c>
      <c r="T12" s="8" t="s">
        <v>61</v>
      </c>
      <c r="U12" s="8" t="s">
        <v>61</v>
      </c>
      <c r="V12" s="8" t="s">
        <v>61</v>
      </c>
      <c r="W12" s="8">
        <v>73157</v>
      </c>
      <c r="X12" s="8">
        <v>78812</v>
      </c>
      <c r="Y12" s="9">
        <v>68682</v>
      </c>
      <c r="Z12" s="9">
        <v>70281</v>
      </c>
      <c r="AA12" s="9">
        <v>89397</v>
      </c>
    </row>
    <row r="13" spans="1:27" ht="15" customHeight="1" x14ac:dyDescent="0.25">
      <c r="A13" s="7" t="s">
        <v>43</v>
      </c>
      <c r="B13" s="8" t="s">
        <v>61</v>
      </c>
      <c r="C13" s="8" t="s">
        <v>61</v>
      </c>
      <c r="D13" s="8" t="s">
        <v>61</v>
      </c>
      <c r="E13" s="8" t="s">
        <v>61</v>
      </c>
      <c r="F13" s="8" t="s">
        <v>61</v>
      </c>
      <c r="G13" s="8" t="s">
        <v>61</v>
      </c>
      <c r="H13" s="8" t="s">
        <v>61</v>
      </c>
      <c r="I13" s="8" t="s">
        <v>61</v>
      </c>
      <c r="J13" s="8" t="s">
        <v>61</v>
      </c>
      <c r="K13" s="8" t="s">
        <v>61</v>
      </c>
      <c r="L13" s="8" t="s">
        <v>61</v>
      </c>
      <c r="M13" s="8">
        <v>16358.234599276901</v>
      </c>
      <c r="N13" s="8">
        <v>15108.0380293863</v>
      </c>
      <c r="O13" s="8">
        <v>13945.4980294405</v>
      </c>
      <c r="P13" s="8">
        <v>15321.8230701953</v>
      </c>
      <c r="Q13" s="8">
        <v>15483.870967741899</v>
      </c>
      <c r="R13" s="8">
        <v>17338.8132545595</v>
      </c>
      <c r="S13" s="8">
        <v>18758.692066366999</v>
      </c>
      <c r="T13" s="8">
        <v>23832.6695725799</v>
      </c>
      <c r="U13" s="8">
        <v>24285.275130648599</v>
      </c>
      <c r="V13" s="8">
        <v>25053.380782918201</v>
      </c>
      <c r="W13" s="8">
        <v>33192.011603257801</v>
      </c>
      <c r="X13" s="8">
        <v>29389.966520994702</v>
      </c>
      <c r="Y13" s="9">
        <v>33782.899044127298</v>
      </c>
      <c r="Z13" s="9">
        <v>42299.744742919604</v>
      </c>
      <c r="AA13" s="9">
        <v>56244.487334999998</v>
      </c>
    </row>
    <row r="14" spans="1:27" ht="15" customHeight="1" x14ac:dyDescent="0.25">
      <c r="A14" s="7" t="s">
        <v>44</v>
      </c>
      <c r="B14" s="8" t="s">
        <v>61</v>
      </c>
      <c r="C14" s="8" t="s">
        <v>61</v>
      </c>
      <c r="D14" s="8" t="s">
        <v>61</v>
      </c>
      <c r="E14" s="8">
        <v>121128</v>
      </c>
      <c r="F14" s="8">
        <v>142251</v>
      </c>
      <c r="G14" s="8">
        <v>169505</v>
      </c>
      <c r="H14" s="8">
        <v>195496</v>
      </c>
      <c r="I14" s="8">
        <v>213841</v>
      </c>
      <c r="J14" s="8">
        <v>208962</v>
      </c>
      <c r="K14" s="8">
        <v>176258</v>
      </c>
      <c r="L14" s="8">
        <v>171561</v>
      </c>
      <c r="M14" s="8">
        <v>172462</v>
      </c>
      <c r="N14" s="8">
        <v>166056</v>
      </c>
      <c r="O14" s="8">
        <v>166450</v>
      </c>
      <c r="P14" s="8">
        <v>174269</v>
      </c>
      <c r="Q14" s="8">
        <v>180963</v>
      </c>
      <c r="R14" s="8">
        <v>191719</v>
      </c>
      <c r="S14" s="8">
        <v>209373</v>
      </c>
      <c r="T14" s="8">
        <v>216941</v>
      </c>
      <c r="U14" s="8">
        <v>222965</v>
      </c>
      <c r="V14" s="8">
        <v>234869</v>
      </c>
      <c r="W14" s="8">
        <v>240654</v>
      </c>
      <c r="X14" s="8">
        <v>267072</v>
      </c>
      <c r="Y14" s="9">
        <v>277342</v>
      </c>
      <c r="Z14" s="9">
        <v>292079</v>
      </c>
      <c r="AA14" s="9">
        <v>312600</v>
      </c>
    </row>
    <row r="15" spans="1:27" ht="15" customHeight="1" x14ac:dyDescent="0.25">
      <c r="A15" s="7" t="s">
        <v>46</v>
      </c>
      <c r="B15" s="8" t="s">
        <v>61</v>
      </c>
      <c r="C15" s="8" t="s">
        <v>61</v>
      </c>
      <c r="D15" s="8" t="s">
        <v>61</v>
      </c>
      <c r="E15" s="8" t="s">
        <v>61</v>
      </c>
      <c r="F15" s="8" t="s">
        <v>61</v>
      </c>
      <c r="G15" s="8" t="s">
        <v>61</v>
      </c>
      <c r="H15" s="8" t="s">
        <v>61</v>
      </c>
      <c r="I15" s="8" t="s">
        <v>61</v>
      </c>
      <c r="J15" s="8" t="s">
        <v>61</v>
      </c>
      <c r="K15" s="8" t="s">
        <v>61</v>
      </c>
      <c r="L15" s="8">
        <v>39041.132874836898</v>
      </c>
      <c r="M15" s="8">
        <v>30709.388128537201</v>
      </c>
      <c r="N15" s="8">
        <v>25444.936342528599</v>
      </c>
      <c r="O15" s="8">
        <v>27438.391586467598</v>
      </c>
      <c r="P15" s="8">
        <v>30314.959366560299</v>
      </c>
      <c r="Q15" s="8">
        <v>31390.291314906899</v>
      </c>
      <c r="R15" s="8">
        <v>25205.8472868756</v>
      </c>
      <c r="S15" s="8">
        <v>34276</v>
      </c>
      <c r="T15" s="8">
        <v>37407</v>
      </c>
      <c r="U15" s="8">
        <v>72000</v>
      </c>
      <c r="V15" s="8">
        <v>76000</v>
      </c>
      <c r="W15" s="8">
        <v>84000</v>
      </c>
      <c r="X15" s="8">
        <v>84000</v>
      </c>
      <c r="Y15" s="9">
        <v>83000</v>
      </c>
      <c r="Z15" s="9">
        <v>87000</v>
      </c>
      <c r="AA15" s="9">
        <v>95000</v>
      </c>
    </row>
    <row r="16" spans="1:27" ht="15" customHeight="1" x14ac:dyDescent="0.25">
      <c r="A16" s="7" t="s">
        <v>50</v>
      </c>
      <c r="B16" s="8" t="s">
        <v>61</v>
      </c>
      <c r="C16" s="8" t="s">
        <v>61</v>
      </c>
      <c r="D16" s="8" t="s">
        <v>61</v>
      </c>
      <c r="E16" s="8" t="s">
        <v>61</v>
      </c>
      <c r="F16" s="8">
        <v>229554.5</v>
      </c>
      <c r="G16" s="8">
        <v>247788.58333333299</v>
      </c>
      <c r="H16" s="8">
        <v>267224.91666666698</v>
      </c>
      <c r="I16" s="8">
        <v>281938.91666666698</v>
      </c>
      <c r="J16" s="8">
        <v>292796.08333333302</v>
      </c>
      <c r="K16" s="8">
        <v>282006.66666666698</v>
      </c>
      <c r="L16" s="8">
        <v>288738.75</v>
      </c>
      <c r="M16" s="8">
        <v>285748.58333333302</v>
      </c>
      <c r="N16" s="8">
        <v>260801</v>
      </c>
      <c r="O16" s="8">
        <v>243811.25</v>
      </c>
      <c r="P16" s="8">
        <v>247393.66666666701</v>
      </c>
      <c r="Q16" s="8">
        <v>254265.58333333299</v>
      </c>
      <c r="R16" s="8">
        <v>224391.750993722</v>
      </c>
      <c r="S16" s="8">
        <v>243455.18958440499</v>
      </c>
      <c r="T16" s="8">
        <v>261502.02219441201</v>
      </c>
      <c r="U16" s="8">
        <v>277879.13928807498</v>
      </c>
      <c r="V16" s="8">
        <v>291918.71428811498</v>
      </c>
      <c r="W16" s="8">
        <v>316754.85643794999</v>
      </c>
      <c r="X16" s="8">
        <v>339115</v>
      </c>
      <c r="Y16" s="9">
        <v>364640</v>
      </c>
      <c r="Z16" s="9">
        <v>359500</v>
      </c>
      <c r="AA16" s="9">
        <v>373000</v>
      </c>
    </row>
    <row r="17" spans="1:28" ht="15" customHeight="1" x14ac:dyDescent="0.25">
      <c r="A17" s="7" t="s">
        <v>51</v>
      </c>
      <c r="B17" s="8" t="s">
        <v>61</v>
      </c>
      <c r="C17" s="8" t="s">
        <v>61</v>
      </c>
      <c r="D17" s="8">
        <v>19759.423445844401</v>
      </c>
      <c r="E17" s="8">
        <v>18488.044367669801</v>
      </c>
      <c r="F17" s="8">
        <v>20818.238048952899</v>
      </c>
      <c r="G17" s="8">
        <v>27230.922197365198</v>
      </c>
      <c r="H17" s="8">
        <v>35714.469057214003</v>
      </c>
      <c r="I17" s="8">
        <v>49499.167481565702</v>
      </c>
      <c r="J17" s="8">
        <v>58420.887787933098</v>
      </c>
      <c r="K17" s="8">
        <v>46780.663647287198</v>
      </c>
      <c r="L17" s="8">
        <v>51556.812776929401</v>
      </c>
      <c r="M17" s="8">
        <v>50444.838130369397</v>
      </c>
      <c r="N17" s="8">
        <v>47492.532320118502</v>
      </c>
      <c r="O17" s="8">
        <v>47604.288266825497</v>
      </c>
      <c r="P17" s="8">
        <v>49363.573357550798</v>
      </c>
      <c r="Q17" s="8">
        <v>50633.111063311102</v>
      </c>
      <c r="R17" s="8">
        <v>50561.514484781801</v>
      </c>
      <c r="S17" s="8">
        <v>57369.0392295044</v>
      </c>
      <c r="T17" s="8">
        <v>59492.901560483398</v>
      </c>
      <c r="U17" s="8">
        <v>64657.948622486998</v>
      </c>
      <c r="V17" s="8">
        <v>66523.295070898093</v>
      </c>
      <c r="W17" s="8">
        <v>73188.250240953304</v>
      </c>
      <c r="X17" s="8">
        <v>72478.820341008497</v>
      </c>
      <c r="Y17" s="9">
        <v>82643.549097313997</v>
      </c>
      <c r="Z17" s="9">
        <v>98791.345029239805</v>
      </c>
      <c r="AA17" s="9">
        <v>104500</v>
      </c>
    </row>
    <row r="18" spans="1:28" ht="15" customHeight="1" x14ac:dyDescent="0.25">
      <c r="A18" s="7" t="s">
        <v>53</v>
      </c>
      <c r="B18" s="8" t="s">
        <v>61</v>
      </c>
      <c r="C18" s="8" t="s">
        <v>61</v>
      </c>
      <c r="D18" s="8" t="s">
        <v>61</v>
      </c>
      <c r="E18" s="8" t="s">
        <v>61</v>
      </c>
      <c r="F18" s="8" t="s">
        <v>61</v>
      </c>
      <c r="G18" s="8" t="s">
        <v>61</v>
      </c>
      <c r="H18" s="8" t="s">
        <v>61</v>
      </c>
      <c r="I18" s="8" t="s">
        <v>61</v>
      </c>
      <c r="J18" s="8" t="s">
        <v>61</v>
      </c>
      <c r="K18" s="8">
        <v>39605.651076676302</v>
      </c>
      <c r="L18" s="8">
        <v>38953.934998338198</v>
      </c>
      <c r="M18" s="8">
        <v>36879.526314547897</v>
      </c>
      <c r="N18" s="8">
        <v>29152.557576301198</v>
      </c>
      <c r="O18" s="8">
        <v>24209.4365241005</v>
      </c>
      <c r="P18" s="8">
        <v>33305.578684429704</v>
      </c>
      <c r="Q18" s="8">
        <v>34417.6002159536</v>
      </c>
      <c r="R18" s="8">
        <v>35631.5695706396</v>
      </c>
      <c r="S18" s="8">
        <v>39299.159516722102</v>
      </c>
      <c r="T18" s="8">
        <v>41899.440999999999</v>
      </c>
      <c r="U18" s="8">
        <v>43472.277832803004</v>
      </c>
      <c r="V18" s="8">
        <v>40307.546038897999</v>
      </c>
      <c r="W18" s="8">
        <v>50379.965457685699</v>
      </c>
      <c r="X18" s="8">
        <v>53390.7894470018</v>
      </c>
      <c r="Y18" s="9">
        <v>53718.236400024303</v>
      </c>
      <c r="Z18" s="9">
        <v>57696.560320044999</v>
      </c>
      <c r="AA18" s="9">
        <v>67815.536903</v>
      </c>
    </row>
    <row r="19" spans="1:28" ht="15" customHeight="1" x14ac:dyDescent="0.25">
      <c r="A19" s="7" t="s">
        <v>54</v>
      </c>
      <c r="B19" s="8" t="s">
        <v>61</v>
      </c>
      <c r="C19" s="8" t="s">
        <v>61</v>
      </c>
      <c r="D19" s="8" t="s">
        <v>61</v>
      </c>
      <c r="E19" s="8" t="s">
        <v>61</v>
      </c>
      <c r="F19" s="8" t="s">
        <v>61</v>
      </c>
      <c r="G19" s="8">
        <v>35868.965075089996</v>
      </c>
      <c r="H19" s="8">
        <v>42705.257248459602</v>
      </c>
      <c r="I19" s="8">
        <v>47936.944425216199</v>
      </c>
      <c r="J19" s="8">
        <v>51920.945977433803</v>
      </c>
      <c r="K19" s="8">
        <v>53195.410593159198</v>
      </c>
      <c r="L19" s="8">
        <v>52400.684063845998</v>
      </c>
      <c r="M19" s="8">
        <v>55140.837556681799</v>
      </c>
      <c r="N19" s="8">
        <v>53692.458226704803</v>
      </c>
      <c r="O19" s="8">
        <v>59266.926070038899</v>
      </c>
      <c r="P19" s="8">
        <v>62090.860543179697</v>
      </c>
      <c r="Q19" s="8">
        <v>59035.131353956203</v>
      </c>
      <c r="R19" s="8" t="s">
        <v>61</v>
      </c>
      <c r="S19" s="8" t="s">
        <v>61</v>
      </c>
      <c r="T19" s="8" t="s">
        <v>61</v>
      </c>
      <c r="U19" s="8" t="s">
        <v>61</v>
      </c>
      <c r="V19" s="8" t="s">
        <v>61</v>
      </c>
      <c r="W19" s="8" t="s">
        <v>61</v>
      </c>
      <c r="X19" s="8" t="s">
        <v>61</v>
      </c>
      <c r="Y19" s="9" t="s">
        <v>61</v>
      </c>
      <c r="Z19" s="9" t="s">
        <v>61</v>
      </c>
      <c r="AA19" s="9" t="s">
        <v>61</v>
      </c>
    </row>
    <row r="20" spans="1:28" ht="15.75" customHeight="1" thickBot="1" x14ac:dyDescent="0.3">
      <c r="A20" s="10" t="s">
        <v>56</v>
      </c>
      <c r="B20" s="11" t="s">
        <v>61</v>
      </c>
      <c r="C20" s="11" t="s">
        <v>61</v>
      </c>
      <c r="D20" s="11" t="s">
        <v>61</v>
      </c>
      <c r="E20" s="11">
        <v>97202</v>
      </c>
      <c r="F20" s="11">
        <v>110275</v>
      </c>
      <c r="G20" s="11">
        <v>124797</v>
      </c>
      <c r="H20" s="11">
        <v>140324</v>
      </c>
      <c r="I20" s="11">
        <v>148865</v>
      </c>
      <c r="J20" s="11">
        <v>139655</v>
      </c>
      <c r="K20" s="11">
        <v>117804</v>
      </c>
      <c r="L20" s="11">
        <v>116934</v>
      </c>
      <c r="M20" s="11">
        <v>111922</v>
      </c>
      <c r="N20" s="11">
        <v>103438</v>
      </c>
      <c r="O20" s="11">
        <v>100011</v>
      </c>
      <c r="P20" s="11">
        <v>102253</v>
      </c>
      <c r="Q20" s="11">
        <v>106736</v>
      </c>
      <c r="R20" s="11">
        <v>109785</v>
      </c>
      <c r="S20" s="11">
        <v>117198.936846917</v>
      </c>
      <c r="T20" s="11">
        <v>124265.435253182</v>
      </c>
      <c r="U20" s="11">
        <v>125614.670722492</v>
      </c>
      <c r="V20" s="11">
        <v>134738.275421019</v>
      </c>
      <c r="W20" s="11">
        <v>137919.732409463</v>
      </c>
      <c r="X20" s="11">
        <v>144914</v>
      </c>
      <c r="Y20" s="12">
        <v>141827</v>
      </c>
      <c r="Z20" s="12">
        <v>145482.37387299401</v>
      </c>
      <c r="AA20" s="12">
        <v>163767</v>
      </c>
    </row>
    <row r="21" spans="1:28" ht="15.75" customHeight="1" thickBot="1" x14ac:dyDescent="0.3">
      <c r="A21" s="1"/>
    </row>
    <row r="22" spans="1:28" ht="15" customHeight="1" x14ac:dyDescent="0.25">
      <c r="A22" s="4" t="s">
        <v>60</v>
      </c>
      <c r="B22" s="5" t="s">
        <v>61</v>
      </c>
      <c r="C22" s="5" t="s">
        <v>61</v>
      </c>
      <c r="D22" s="5" t="s">
        <v>61</v>
      </c>
      <c r="E22" s="5" t="s">
        <v>61</v>
      </c>
      <c r="F22" s="5" t="s">
        <v>61</v>
      </c>
      <c r="G22" s="5" t="s">
        <v>61</v>
      </c>
      <c r="H22" s="5" t="s">
        <v>61</v>
      </c>
      <c r="I22" s="5" t="s">
        <v>61</v>
      </c>
      <c r="J22" s="5" t="s">
        <v>61</v>
      </c>
      <c r="K22" s="5" t="s">
        <v>61</v>
      </c>
      <c r="L22" s="5" t="s">
        <v>61</v>
      </c>
      <c r="M22" s="5" t="s">
        <v>61</v>
      </c>
      <c r="N22" s="5" t="s">
        <v>61</v>
      </c>
      <c r="O22" s="5">
        <v>72841.815836841095</v>
      </c>
      <c r="P22" s="5">
        <v>72002.502013462494</v>
      </c>
      <c r="Q22" s="5">
        <v>52278.046925143397</v>
      </c>
      <c r="R22" s="5">
        <v>96353.7254502664</v>
      </c>
      <c r="S22" s="5">
        <v>120664.25676346901</v>
      </c>
      <c r="T22" s="5">
        <v>121582.13182023101</v>
      </c>
      <c r="U22" s="5" t="s">
        <v>61</v>
      </c>
      <c r="V22" s="5" t="s">
        <v>61</v>
      </c>
      <c r="W22" s="5">
        <v>216241</v>
      </c>
      <c r="X22" s="5">
        <v>212288</v>
      </c>
      <c r="Y22" s="6">
        <v>205726</v>
      </c>
      <c r="Z22" s="6">
        <v>221476.510067114</v>
      </c>
      <c r="AA22" s="6" t="s">
        <v>61</v>
      </c>
    </row>
    <row r="23" spans="1:28" ht="15" customHeight="1" x14ac:dyDescent="0.25">
      <c r="A23" s="7" t="s">
        <v>62</v>
      </c>
      <c r="B23" s="8" t="s">
        <v>61</v>
      </c>
      <c r="C23" s="8" t="s">
        <v>61</v>
      </c>
      <c r="D23" s="8" t="s">
        <v>61</v>
      </c>
      <c r="E23" s="8" t="s">
        <v>61</v>
      </c>
      <c r="F23" s="8" t="s">
        <v>61</v>
      </c>
      <c r="G23" s="8" t="s">
        <v>61</v>
      </c>
      <c r="H23" s="8" t="s">
        <v>61</v>
      </c>
      <c r="I23" s="8" t="s">
        <v>61</v>
      </c>
      <c r="J23" s="8" t="s">
        <v>61</v>
      </c>
      <c r="K23" s="8" t="s">
        <v>61</v>
      </c>
      <c r="L23" s="8" t="s">
        <v>61</v>
      </c>
      <c r="M23" s="8">
        <v>173993.635640414</v>
      </c>
      <c r="N23" s="8">
        <v>190049.898998007</v>
      </c>
      <c r="O23" s="8">
        <v>182523.345331574</v>
      </c>
      <c r="P23" s="8">
        <v>188612.22828689101</v>
      </c>
      <c r="Q23" s="8">
        <v>173123.15634218301</v>
      </c>
      <c r="R23" s="8">
        <v>173275.99939724</v>
      </c>
      <c r="S23" s="8">
        <v>190913.26257103001</v>
      </c>
      <c r="T23" s="8">
        <v>184279.86454805901</v>
      </c>
      <c r="U23" s="8">
        <v>186558.049354894</v>
      </c>
      <c r="V23" s="8">
        <v>186596.59790353299</v>
      </c>
      <c r="W23" s="8">
        <v>199227.41629195199</v>
      </c>
      <c r="X23" s="8">
        <v>211194.444994358</v>
      </c>
      <c r="Y23" s="9">
        <v>189664.93943001199</v>
      </c>
      <c r="Z23" s="9">
        <v>190092.07291225099</v>
      </c>
      <c r="AA23" s="9">
        <v>306383</v>
      </c>
    </row>
    <row r="24" spans="1:28" ht="15.75" customHeight="1" thickBot="1" x14ac:dyDescent="0.3">
      <c r="A24" s="10" t="s">
        <v>64</v>
      </c>
      <c r="B24" s="11">
        <v>116089.44981645299</v>
      </c>
      <c r="C24" s="11">
        <v>122674.696116381</v>
      </c>
      <c r="D24" s="11">
        <v>135700.62824627201</v>
      </c>
      <c r="E24" s="11">
        <v>143967.74584190999</v>
      </c>
      <c r="F24" s="11">
        <v>162788.83691503899</v>
      </c>
      <c r="G24" s="11">
        <v>186756.77270836101</v>
      </c>
      <c r="H24" s="11">
        <v>205424.25055990799</v>
      </c>
      <c r="I24" s="11">
        <v>222248.57072764699</v>
      </c>
      <c r="J24" s="11">
        <v>185290.53235571401</v>
      </c>
      <c r="K24" s="11">
        <v>151653.75072647099</v>
      </c>
      <c r="L24" s="11">
        <v>170092.65959605601</v>
      </c>
      <c r="M24" s="11">
        <v>170332.27315429799</v>
      </c>
      <c r="N24" s="11">
        <v>184479.70573625501</v>
      </c>
      <c r="O24" s="11">
        <v>182461.46016898801</v>
      </c>
      <c r="P24" s="11">
        <v>206026.78502490901</v>
      </c>
      <c r="Q24" s="11">
        <v>241876.22566293299</v>
      </c>
      <c r="R24" s="11">
        <v>222874.9965635</v>
      </c>
      <c r="S24" s="11">
        <v>214301.320605127</v>
      </c>
      <c r="T24" s="11">
        <v>216764.71564810901</v>
      </c>
      <c r="U24" s="11">
        <v>225184.075034384</v>
      </c>
      <c r="V24" s="11">
        <v>239491.79041063099</v>
      </c>
      <c r="W24" s="11">
        <v>260780.06109615701</v>
      </c>
      <c r="X24" s="11">
        <v>278403.30367499101</v>
      </c>
      <c r="Y24" s="12">
        <v>258505.812603484</v>
      </c>
      <c r="Z24" s="12">
        <v>282682</v>
      </c>
      <c r="AA24" s="12">
        <v>208415</v>
      </c>
    </row>
    <row r="25" spans="1:28" ht="15.75" customHeight="1" thickBot="1" x14ac:dyDescent="0.3">
      <c r="A25" s="1"/>
    </row>
    <row r="26" spans="1:28" ht="15" customHeight="1" x14ac:dyDescent="0.25">
      <c r="A26" s="4" t="s">
        <v>65</v>
      </c>
      <c r="B26" s="5">
        <v>83705.7083516899</v>
      </c>
      <c r="C26" s="5">
        <v>83920.3572184691</v>
      </c>
      <c r="D26" s="5">
        <v>92651.741866175595</v>
      </c>
      <c r="E26" s="5">
        <v>105146.05750235</v>
      </c>
      <c r="F26" s="5">
        <v>121384.205856256</v>
      </c>
      <c r="G26" s="5">
        <v>132036.35620914999</v>
      </c>
      <c r="H26" s="5">
        <v>134619.23046156301</v>
      </c>
      <c r="I26" s="5">
        <v>148387.162547916</v>
      </c>
      <c r="J26" s="5">
        <v>147680.293982545</v>
      </c>
      <c r="K26" s="5">
        <v>159145.18343017201</v>
      </c>
      <c r="L26" s="5">
        <v>210965.12514733401</v>
      </c>
      <c r="M26" s="5">
        <v>224877.63274992601</v>
      </c>
      <c r="N26" s="5">
        <v>240677.30582198201</v>
      </c>
      <c r="O26" s="5">
        <v>220343.08388376801</v>
      </c>
      <c r="P26" s="5">
        <v>220593.563874357</v>
      </c>
      <c r="Q26" s="5">
        <v>239967.517087366</v>
      </c>
      <c r="R26" s="5">
        <v>244372.774306256</v>
      </c>
      <c r="S26" s="5">
        <v>245927.27746644101</v>
      </c>
      <c r="T26" s="5">
        <v>243527.25200000001</v>
      </c>
      <c r="U26" s="5">
        <v>282796</v>
      </c>
      <c r="V26" s="5">
        <v>299274</v>
      </c>
      <c r="W26" s="5">
        <v>351451</v>
      </c>
      <c r="X26" s="5">
        <v>395761</v>
      </c>
      <c r="Y26" s="6">
        <v>364644</v>
      </c>
      <c r="Z26" s="6">
        <v>388415</v>
      </c>
      <c r="AA26" s="6">
        <v>395308</v>
      </c>
      <c r="AB26" s="8"/>
    </row>
    <row r="27" spans="1:28" ht="15" customHeight="1" x14ac:dyDescent="0.25">
      <c r="A27" s="7" t="s">
        <v>66</v>
      </c>
      <c r="B27" s="8"/>
      <c r="C27" s="8">
        <v>7821.4438274241802</v>
      </c>
      <c r="D27" s="8">
        <v>7094.2070547748799</v>
      </c>
      <c r="E27" s="8">
        <v>6156.0185585429799</v>
      </c>
      <c r="F27" s="8">
        <v>5811.2865078928498</v>
      </c>
      <c r="G27" s="8">
        <v>8359.0250329380797</v>
      </c>
      <c r="H27" s="8">
        <v>12662.349540848099</v>
      </c>
      <c r="I27" s="8">
        <v>18207.486952277301</v>
      </c>
      <c r="J27" s="8">
        <v>26722.5193552007</v>
      </c>
      <c r="K27" s="8">
        <v>28532.918985329201</v>
      </c>
      <c r="L27" s="8">
        <v>40628.377798747497</v>
      </c>
      <c r="M27" s="8">
        <v>51313.561143348401</v>
      </c>
      <c r="N27" s="8">
        <v>51017.3815978313</v>
      </c>
      <c r="O27" s="8">
        <v>52234.810192770201</v>
      </c>
      <c r="P27" s="8">
        <v>50101.566755310603</v>
      </c>
      <c r="Q27" s="8">
        <v>37527.5645876122</v>
      </c>
      <c r="R27" s="8">
        <v>32627.784549155898</v>
      </c>
      <c r="S27" s="8">
        <v>41055.916125811302</v>
      </c>
      <c r="T27" s="8">
        <v>33786.468608564501</v>
      </c>
      <c r="U27" s="8">
        <v>38502.061902388203</v>
      </c>
      <c r="V27" s="8">
        <v>38708.456115483597</v>
      </c>
      <c r="W27" s="8">
        <v>38849.640046253102</v>
      </c>
      <c r="X27" s="8">
        <v>40911.634152709899</v>
      </c>
      <c r="Y27" s="9">
        <v>47017</v>
      </c>
      <c r="Z27" s="9">
        <v>41415.653743794101</v>
      </c>
      <c r="AA27" s="9">
        <v>42089.567887999998</v>
      </c>
    </row>
    <row r="28" spans="1:28" ht="15" customHeight="1" x14ac:dyDescent="0.25">
      <c r="A28" s="7" t="s">
        <v>67</v>
      </c>
      <c r="B28" s="8"/>
      <c r="C28" s="8"/>
      <c r="D28" s="8"/>
      <c r="E28" s="8"/>
      <c r="F28" s="8"/>
      <c r="G28" s="8"/>
      <c r="H28" s="8"/>
      <c r="I28" s="8"/>
      <c r="J28" s="8"/>
      <c r="K28" s="8"/>
      <c r="L28" s="8"/>
      <c r="M28" s="8"/>
      <c r="N28" s="8">
        <v>219675</v>
      </c>
      <c r="O28" s="8">
        <v>219192</v>
      </c>
      <c r="P28" s="8">
        <v>231197</v>
      </c>
      <c r="Q28" s="8">
        <v>247453</v>
      </c>
      <c r="R28" s="8">
        <v>266338</v>
      </c>
      <c r="S28" s="8">
        <v>279653</v>
      </c>
      <c r="T28" s="8">
        <v>274620</v>
      </c>
      <c r="U28" s="8">
        <v>266464</v>
      </c>
      <c r="V28" s="8">
        <v>294735</v>
      </c>
      <c r="W28" s="8">
        <v>345822</v>
      </c>
      <c r="X28" s="8">
        <v>354108</v>
      </c>
      <c r="Y28" s="9">
        <v>325315</v>
      </c>
      <c r="Z28" s="9">
        <v>337249</v>
      </c>
      <c r="AA28" s="9">
        <v>357174</v>
      </c>
    </row>
    <row r="29" spans="1:28" ht="15" customHeight="1" x14ac:dyDescent="0.25">
      <c r="A29" s="7" t="s">
        <v>68</v>
      </c>
      <c r="B29" s="8" t="s">
        <v>61</v>
      </c>
      <c r="C29" s="8" t="s">
        <v>61</v>
      </c>
      <c r="D29" s="8" t="s">
        <v>61</v>
      </c>
      <c r="E29" s="8" t="s">
        <v>61</v>
      </c>
      <c r="F29" s="8">
        <v>227164.534364772</v>
      </c>
      <c r="G29" s="8">
        <v>219583.48556813999</v>
      </c>
      <c r="H29" s="8">
        <v>203191.34365155501</v>
      </c>
      <c r="I29" s="8">
        <v>186852.713178295</v>
      </c>
      <c r="J29" s="8">
        <v>204722.85995408299</v>
      </c>
      <c r="K29" s="8">
        <v>239527.38990333001</v>
      </c>
      <c r="L29" s="8">
        <v>269958.706125258</v>
      </c>
      <c r="M29" s="8">
        <v>286139.14924297098</v>
      </c>
      <c r="N29" s="8">
        <v>312713.43545711797</v>
      </c>
      <c r="O29" s="8">
        <v>244794.07681628899</v>
      </c>
      <c r="P29" s="8">
        <v>231273.608438458</v>
      </c>
      <c r="Q29" s="8">
        <v>253220.16231107101</v>
      </c>
      <c r="R29" s="8">
        <v>290623.960066556</v>
      </c>
      <c r="S29" s="8">
        <v>283245.205587562</v>
      </c>
      <c r="T29" s="8">
        <v>281104.28999999998</v>
      </c>
      <c r="U29" s="8">
        <v>312572.739939349</v>
      </c>
      <c r="V29" s="8">
        <v>324727.12351251498</v>
      </c>
      <c r="W29" s="8">
        <v>311302.74099168502</v>
      </c>
      <c r="X29" s="8">
        <v>236611</v>
      </c>
      <c r="Y29" s="9">
        <v>213060</v>
      </c>
      <c r="Z29" s="9">
        <v>194083</v>
      </c>
      <c r="AA29" s="9">
        <v>198533</v>
      </c>
    </row>
    <row r="30" spans="1:28" ht="15" customHeight="1" x14ac:dyDescent="0.25">
      <c r="A30" s="7" t="s">
        <v>69</v>
      </c>
      <c r="B30" s="8" t="s">
        <v>61</v>
      </c>
      <c r="C30" s="8" t="s">
        <v>61</v>
      </c>
      <c r="D30" s="8" t="s">
        <v>61</v>
      </c>
      <c r="E30" s="8" t="s">
        <v>61</v>
      </c>
      <c r="F30" s="8" t="s">
        <v>61</v>
      </c>
      <c r="G30" s="8" t="s">
        <v>61</v>
      </c>
      <c r="H30" s="8" t="s">
        <v>61</v>
      </c>
      <c r="I30" s="8" t="s">
        <v>61</v>
      </c>
      <c r="J30" s="8">
        <v>51520.344253756601</v>
      </c>
      <c r="K30" s="8">
        <v>26560.531150403302</v>
      </c>
      <c r="L30" s="8">
        <v>31315.363584830098</v>
      </c>
      <c r="M30" s="8">
        <v>33491.976183751904</v>
      </c>
      <c r="N30" s="8">
        <v>37366.765670263601</v>
      </c>
      <c r="O30" s="8">
        <v>38761.481625455301</v>
      </c>
      <c r="P30" s="8">
        <v>34185.376995835803</v>
      </c>
      <c r="Q30" s="8">
        <v>24395.949115088199</v>
      </c>
      <c r="R30" s="8">
        <v>23200.942762103299</v>
      </c>
      <c r="S30" s="8">
        <v>28211.2182117954</v>
      </c>
      <c r="T30" s="8">
        <v>31047.237666842298</v>
      </c>
      <c r="U30" s="8">
        <v>30874.2658497101</v>
      </c>
      <c r="V30" s="8">
        <v>30176.111992196002</v>
      </c>
      <c r="W30" s="8">
        <v>34265.368713018201</v>
      </c>
      <c r="X30" s="8">
        <v>48922.8883113837</v>
      </c>
      <c r="Y30" s="9">
        <v>41325.7497219016</v>
      </c>
      <c r="Z30" s="9">
        <v>32429.293796323502</v>
      </c>
      <c r="AA30" s="9" t="s">
        <v>61</v>
      </c>
    </row>
    <row r="31" spans="1:28" ht="15.75" customHeight="1" thickBot="1" x14ac:dyDescent="0.3">
      <c r="A31" s="10" t="s">
        <v>72</v>
      </c>
      <c r="B31" s="11" t="s">
        <v>61</v>
      </c>
      <c r="C31" s="11" t="s">
        <v>61</v>
      </c>
      <c r="D31" s="11" t="s">
        <v>61</v>
      </c>
      <c r="E31" s="11">
        <v>10772.7902658406</v>
      </c>
      <c r="F31" s="11">
        <v>12554.5977011879</v>
      </c>
      <c r="G31" s="11">
        <v>23392.8274779852</v>
      </c>
      <c r="H31" s="11">
        <v>24899.4959006975</v>
      </c>
      <c r="I31" s="11">
        <v>25246.846197610401</v>
      </c>
      <c r="J31" s="11">
        <v>25695.4959938301</v>
      </c>
      <c r="K31" s="11">
        <v>20280.678514564301</v>
      </c>
      <c r="L31" s="11">
        <v>26642.761988800099</v>
      </c>
      <c r="M31" s="11">
        <v>23309.557490478801</v>
      </c>
      <c r="N31" s="11">
        <v>23931.908466681602</v>
      </c>
      <c r="O31" s="11">
        <v>23781.6224510547</v>
      </c>
      <c r="P31" s="11">
        <v>21509.206786495201</v>
      </c>
      <c r="Q31" s="11">
        <v>22530.4415868959</v>
      </c>
      <c r="R31" s="11">
        <v>22475.996769658701</v>
      </c>
      <c r="S31" s="11">
        <v>33525</v>
      </c>
      <c r="T31" s="11">
        <v>24378</v>
      </c>
      <c r="U31" s="11">
        <v>25165</v>
      </c>
      <c r="V31" s="11">
        <v>27351</v>
      </c>
      <c r="W31" s="11">
        <v>24852</v>
      </c>
      <c r="X31" s="11">
        <v>24476</v>
      </c>
      <c r="Y31" s="12">
        <v>31551</v>
      </c>
      <c r="Z31" s="12">
        <v>28684</v>
      </c>
      <c r="AA31" s="12">
        <v>29496</v>
      </c>
    </row>
    <row r="32" spans="1:28" ht="15" customHeight="1" x14ac:dyDescent="0.25">
      <c r="A32" s="1"/>
    </row>
    <row r="33" spans="1:1" ht="15" customHeight="1" x14ac:dyDescent="0.25">
      <c r="A33" t="s">
        <v>141</v>
      </c>
    </row>
    <row r="35" spans="1:1" ht="15" customHeight="1" x14ac:dyDescent="0.25">
      <c r="A35" t="s">
        <v>88</v>
      </c>
    </row>
    <row r="36" spans="1:1" ht="15" customHeight="1" x14ac:dyDescent="0.25"/>
    <row r="37" spans="1:1" ht="15" customHeight="1" x14ac:dyDescent="0.25">
      <c r="A37" t="s">
        <v>89</v>
      </c>
    </row>
    <row r="38" spans="1:1" ht="15" customHeight="1" x14ac:dyDescent="0.25">
      <c r="A38" t="s">
        <v>142</v>
      </c>
    </row>
    <row r="39" spans="1:1" ht="15" customHeight="1" x14ac:dyDescent="0.25"/>
    <row r="40" spans="1:1" ht="15" customHeight="1" x14ac:dyDescent="0.25">
      <c r="A40" t="s">
        <v>91</v>
      </c>
    </row>
    <row r="41" spans="1:1" ht="15" customHeight="1" x14ac:dyDescent="0.25">
      <c r="A41" t="s">
        <v>110</v>
      </c>
    </row>
    <row r="42" spans="1:1" ht="15" customHeight="1" x14ac:dyDescent="0.25">
      <c r="A42" t="s">
        <v>94</v>
      </c>
    </row>
    <row r="43" spans="1:1" ht="15" customHeight="1" x14ac:dyDescent="0.25">
      <c r="A43" t="s">
        <v>143</v>
      </c>
    </row>
    <row r="44" spans="1:1" ht="15" customHeight="1" x14ac:dyDescent="0.25">
      <c r="A44" t="s">
        <v>144</v>
      </c>
    </row>
    <row r="45" spans="1:1" ht="15" customHeight="1" x14ac:dyDescent="0.25">
      <c r="A45" t="s">
        <v>145</v>
      </c>
    </row>
    <row r="46" spans="1:1" ht="15" customHeight="1" x14ac:dyDescent="0.25">
      <c r="A46" t="s">
        <v>146</v>
      </c>
    </row>
    <row r="47" spans="1:1" ht="15" customHeight="1" x14ac:dyDescent="0.25"/>
    <row r="48" spans="1:1" ht="15" customHeight="1" x14ac:dyDescent="0.25"/>
  </sheetData>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8206E"/>
  </sheetPr>
  <dimension ref="A1:AR45"/>
  <sheetViews>
    <sheetView zoomScale="235" zoomScaleNormal="235" workbookViewId="0">
      <pane xSplit="1" topLeftCell="AH1" activePane="topRight" state="frozen"/>
      <selection pane="topRight" activeCell="AR8" sqref="AR8"/>
    </sheetView>
  </sheetViews>
  <sheetFormatPr defaultColWidth="8.5703125" defaultRowHeight="15" x14ac:dyDescent="0.25"/>
  <cols>
    <col min="1" max="1" width="13" customWidth="1"/>
    <col min="2" max="44" width="8.7109375" customWidth="1"/>
  </cols>
  <sheetData>
    <row r="1" spans="1:44" ht="15" customHeight="1" x14ac:dyDescent="0.25">
      <c r="A1" s="1" t="s">
        <v>7</v>
      </c>
    </row>
    <row r="3" spans="1:44" ht="15.75" customHeight="1" thickBot="1" x14ac:dyDescent="0.3">
      <c r="B3" s="1">
        <v>1983</v>
      </c>
      <c r="C3" s="1">
        <v>1984</v>
      </c>
      <c r="D3" s="1">
        <v>1985</v>
      </c>
      <c r="E3" s="1">
        <v>1986</v>
      </c>
      <c r="F3" s="1">
        <v>1987</v>
      </c>
      <c r="G3" s="1">
        <v>1988</v>
      </c>
      <c r="H3" s="1">
        <v>1989</v>
      </c>
      <c r="I3" s="1">
        <v>1990</v>
      </c>
      <c r="J3" s="1">
        <v>1991</v>
      </c>
      <c r="K3" s="1">
        <v>1992</v>
      </c>
      <c r="L3" s="1">
        <v>1993</v>
      </c>
      <c r="M3" s="1">
        <v>1994</v>
      </c>
      <c r="N3" s="1">
        <v>1995</v>
      </c>
      <c r="O3" s="1">
        <v>1996</v>
      </c>
      <c r="P3" s="1">
        <v>1997</v>
      </c>
      <c r="Q3" s="1">
        <v>1998</v>
      </c>
      <c r="R3" s="1">
        <v>1999</v>
      </c>
      <c r="S3" s="1">
        <v>2000</v>
      </c>
      <c r="T3" s="1">
        <v>2001</v>
      </c>
      <c r="U3" s="1">
        <v>2002</v>
      </c>
      <c r="V3" s="1">
        <v>2003</v>
      </c>
      <c r="W3" s="1">
        <v>2004</v>
      </c>
      <c r="X3" s="1">
        <v>2005</v>
      </c>
      <c r="Y3" s="1">
        <v>2006</v>
      </c>
      <c r="Z3" s="1">
        <v>2007</v>
      </c>
      <c r="AA3" s="1">
        <v>2008</v>
      </c>
      <c r="AB3" s="1">
        <v>2009</v>
      </c>
      <c r="AC3" s="1">
        <v>2010</v>
      </c>
      <c r="AD3" s="1">
        <v>2011</v>
      </c>
      <c r="AE3" s="1">
        <v>2012</v>
      </c>
      <c r="AF3" s="1">
        <v>2013</v>
      </c>
      <c r="AG3" s="1">
        <v>2014</v>
      </c>
      <c r="AH3" s="1">
        <v>2015</v>
      </c>
      <c r="AI3" s="1">
        <v>2016</v>
      </c>
      <c r="AJ3" s="1">
        <v>2017</v>
      </c>
      <c r="AK3" s="1">
        <v>2018</v>
      </c>
      <c r="AL3" s="1">
        <v>2019</v>
      </c>
      <c r="AM3" s="1">
        <v>2020</v>
      </c>
      <c r="AN3" s="1">
        <v>2021</v>
      </c>
      <c r="AO3" s="1">
        <v>2022</v>
      </c>
      <c r="AP3" s="1">
        <v>2023</v>
      </c>
      <c r="AQ3" s="1">
        <v>2024</v>
      </c>
      <c r="AR3" s="1">
        <v>2025</v>
      </c>
    </row>
    <row r="4" spans="1:44" ht="15" customHeight="1" x14ac:dyDescent="0.25">
      <c r="A4" s="4" t="s">
        <v>36</v>
      </c>
      <c r="B4" s="37"/>
      <c r="C4" s="37"/>
      <c r="D4" s="5"/>
      <c r="E4" s="5"/>
      <c r="F4" s="5"/>
      <c r="G4" s="5"/>
      <c r="H4" s="5"/>
      <c r="I4" s="5"/>
      <c r="J4" s="5"/>
      <c r="K4" s="5"/>
      <c r="L4" s="5"/>
      <c r="M4" s="5"/>
      <c r="N4" s="5"/>
      <c r="O4" s="5"/>
      <c r="P4" s="5"/>
      <c r="Q4" s="5"/>
      <c r="R4" s="5"/>
      <c r="S4" s="5" t="s">
        <v>61</v>
      </c>
      <c r="T4" s="5" t="s">
        <v>61</v>
      </c>
      <c r="U4" s="5">
        <v>539.12043576020505</v>
      </c>
      <c r="V4" s="5">
        <v>966.13298059241004</v>
      </c>
      <c r="W4" s="5">
        <v>4840.7595850840298</v>
      </c>
      <c r="X4" s="5">
        <v>6331.4827586206902</v>
      </c>
      <c r="Y4" s="5">
        <v>8269.1795524831705</v>
      </c>
      <c r="Z4" s="5">
        <v>11274.598167342599</v>
      </c>
      <c r="AA4" s="5">
        <v>13681.6595348837</v>
      </c>
      <c r="AB4" s="5">
        <v>12098.545688059499</v>
      </c>
      <c r="AC4" s="5">
        <v>12356.458241889801</v>
      </c>
      <c r="AD4" s="5">
        <v>12010.3424205995</v>
      </c>
      <c r="AE4" s="5">
        <v>12022.5716671305</v>
      </c>
      <c r="AF4" s="5">
        <v>12034.615524847801</v>
      </c>
      <c r="AG4" s="5">
        <v>13544.0165855417</v>
      </c>
      <c r="AH4" s="5">
        <v>14435.4364800355</v>
      </c>
      <c r="AI4" s="5">
        <v>16446.3935457607</v>
      </c>
      <c r="AJ4" s="5">
        <v>19358.0575680439</v>
      </c>
      <c r="AK4" s="5">
        <v>19997.317679987598</v>
      </c>
      <c r="AL4" s="5">
        <v>29509.839420654898</v>
      </c>
      <c r="AM4" s="5">
        <v>11850</v>
      </c>
      <c r="AN4" s="5">
        <v>12450</v>
      </c>
      <c r="AO4" s="5">
        <v>13820</v>
      </c>
      <c r="AP4" s="6">
        <v>14210</v>
      </c>
      <c r="AQ4" s="6">
        <v>15100</v>
      </c>
      <c r="AR4" s="6">
        <v>16050</v>
      </c>
    </row>
    <row r="5" spans="1:44" ht="15" customHeight="1" x14ac:dyDescent="0.25">
      <c r="A5" s="7" t="s">
        <v>37</v>
      </c>
      <c r="D5" s="8"/>
      <c r="E5" s="8"/>
      <c r="F5" s="8"/>
      <c r="G5" s="8"/>
      <c r="H5" s="8"/>
      <c r="I5" s="8"/>
      <c r="J5" s="8"/>
      <c r="K5" s="8"/>
      <c r="L5" s="8"/>
      <c r="M5" s="8"/>
      <c r="N5" s="8"/>
      <c r="O5" s="8"/>
      <c r="P5" s="8"/>
      <c r="Q5" s="8"/>
      <c r="R5" s="8"/>
      <c r="S5" s="8">
        <v>60023.716686095599</v>
      </c>
      <c r="T5" s="8">
        <v>65715.188596786204</v>
      </c>
      <c r="U5" s="8">
        <v>69788.121903941399</v>
      </c>
      <c r="V5" s="8">
        <v>75336.601746138302</v>
      </c>
      <c r="W5" s="8">
        <v>81590.982416518804</v>
      </c>
      <c r="X5" s="8">
        <v>88227.866764962106</v>
      </c>
      <c r="Y5" s="8">
        <v>95632.759578187994</v>
      </c>
      <c r="Z5" s="8">
        <v>106378.531300699</v>
      </c>
      <c r="AA5" s="8">
        <v>118637.136713183</v>
      </c>
      <c r="AB5" s="8">
        <v>127140.854324225</v>
      </c>
      <c r="AC5" s="8">
        <v>130405.44710538699</v>
      </c>
      <c r="AD5" s="8">
        <v>133754.270802507</v>
      </c>
      <c r="AE5" s="8">
        <v>138160.42944323801</v>
      </c>
      <c r="AF5" s="8">
        <v>145158.08860549901</v>
      </c>
      <c r="AG5" s="8">
        <v>151264.26738842</v>
      </c>
      <c r="AH5" s="8">
        <v>143426.86195159901</v>
      </c>
      <c r="AI5" s="8">
        <v>148532.12095125401</v>
      </c>
      <c r="AJ5" s="8">
        <v>148608.49709196901</v>
      </c>
      <c r="AK5" s="8">
        <v>149845.03100183501</v>
      </c>
      <c r="AL5" s="8">
        <v>154634.571371211</v>
      </c>
      <c r="AM5" s="8">
        <v>164355.89780806101</v>
      </c>
      <c r="AN5" s="8">
        <v>160315.87865095999</v>
      </c>
      <c r="AO5" s="8">
        <v>131138.34465138201</v>
      </c>
      <c r="AP5" s="9">
        <v>155962.88692992</v>
      </c>
      <c r="AQ5" s="9">
        <v>169547</v>
      </c>
      <c r="AR5" s="9">
        <v>168450</v>
      </c>
    </row>
    <row r="6" spans="1:44" ht="15" customHeight="1" x14ac:dyDescent="0.25">
      <c r="A6" s="7" t="s">
        <v>38</v>
      </c>
      <c r="D6" s="8"/>
      <c r="E6" s="8"/>
      <c r="F6" s="8"/>
      <c r="G6" s="8"/>
      <c r="H6" s="8"/>
      <c r="I6" s="8"/>
      <c r="J6" s="8"/>
      <c r="K6" s="8"/>
      <c r="L6" s="8"/>
      <c r="M6" s="8"/>
      <c r="N6" s="8"/>
      <c r="O6" s="8"/>
      <c r="P6" s="8"/>
      <c r="Q6" s="8"/>
      <c r="R6" s="8"/>
      <c r="S6" s="8">
        <v>1018.5</v>
      </c>
      <c r="T6" s="8">
        <v>1133.4000000000001</v>
      </c>
      <c r="U6" s="8">
        <v>1239.8</v>
      </c>
      <c r="V6" s="8">
        <v>751.9</v>
      </c>
      <c r="W6" s="8">
        <v>1073.2</v>
      </c>
      <c r="X6" s="8">
        <v>1811.8</v>
      </c>
      <c r="Y6" s="8">
        <v>3109.1</v>
      </c>
      <c r="Z6" s="8">
        <v>3943.1</v>
      </c>
      <c r="AA6" s="8">
        <v>4110.6000000000004</v>
      </c>
      <c r="AB6" s="8">
        <v>3936.8</v>
      </c>
      <c r="AC6" s="8">
        <v>3658.2</v>
      </c>
      <c r="AD6" s="8">
        <v>3395.4</v>
      </c>
      <c r="AE6" s="8">
        <v>3370.7</v>
      </c>
      <c r="AF6" s="8">
        <v>3222.8</v>
      </c>
      <c r="AG6" s="8">
        <v>3250.3</v>
      </c>
      <c r="AH6" s="8">
        <v>3339.2</v>
      </c>
      <c r="AI6" s="8">
        <v>3509.1</v>
      </c>
      <c r="AJ6" s="8">
        <v>3381.6</v>
      </c>
      <c r="AK6" s="8">
        <v>2393.4</v>
      </c>
      <c r="AL6" s="8">
        <v>3501.4</v>
      </c>
      <c r="AM6" s="8">
        <v>3716.4</v>
      </c>
      <c r="AN6" s="8">
        <v>3941.4</v>
      </c>
      <c r="AO6" s="8">
        <v>4406.3</v>
      </c>
      <c r="AP6" s="9">
        <v>4719.3</v>
      </c>
      <c r="AQ6" s="9">
        <v>5349</v>
      </c>
      <c r="AR6" s="9">
        <v>4180</v>
      </c>
    </row>
    <row r="7" spans="1:44" ht="15" customHeight="1" x14ac:dyDescent="0.25">
      <c r="A7" s="7" t="s">
        <v>39</v>
      </c>
      <c r="D7" s="8"/>
      <c r="E7" s="8"/>
      <c r="F7" s="8"/>
      <c r="G7" s="8"/>
      <c r="H7" s="8"/>
      <c r="I7" s="8"/>
      <c r="J7" s="8"/>
      <c r="K7" s="8"/>
      <c r="L7" s="8"/>
      <c r="M7" s="8"/>
      <c r="N7" s="8"/>
      <c r="O7" s="8"/>
      <c r="P7" s="8"/>
      <c r="Q7" s="8"/>
      <c r="R7" s="8"/>
      <c r="S7" s="8">
        <v>14455.3448022968</v>
      </c>
      <c r="T7" s="8">
        <v>5080.9480793577104</v>
      </c>
      <c r="U7" s="8">
        <v>5520.3303222491704</v>
      </c>
      <c r="V7" s="8">
        <v>5998.0445939246301</v>
      </c>
      <c r="W7" s="8">
        <v>4079.0687282067202</v>
      </c>
      <c r="X7" s="8">
        <v>4116.6268294765696</v>
      </c>
      <c r="Y7" s="8">
        <v>6048.8297700903004</v>
      </c>
      <c r="Z7" s="8">
        <v>7810.9006634861998</v>
      </c>
      <c r="AA7" s="8">
        <v>11148.366381559301</v>
      </c>
      <c r="AB7" s="8">
        <v>14027.069786427201</v>
      </c>
      <c r="AC7" s="8">
        <v>15441</v>
      </c>
      <c r="AD7" s="8">
        <v>16473</v>
      </c>
      <c r="AE7" s="8">
        <v>16854</v>
      </c>
      <c r="AF7" s="8">
        <v>18174</v>
      </c>
      <c r="AG7" s="8">
        <v>19501</v>
      </c>
      <c r="AH7" s="8">
        <v>20713</v>
      </c>
      <c r="AI7" s="8">
        <v>22117</v>
      </c>
      <c r="AJ7" s="8">
        <v>24129</v>
      </c>
      <c r="AK7" s="8">
        <v>26493</v>
      </c>
      <c r="AL7" s="8">
        <v>28406</v>
      </c>
      <c r="AM7" s="8">
        <v>29850</v>
      </c>
      <c r="AN7" s="8">
        <v>22400</v>
      </c>
      <c r="AO7" s="8">
        <v>23100</v>
      </c>
      <c r="AP7" s="9">
        <v>22850</v>
      </c>
      <c r="AQ7" s="9">
        <v>23400</v>
      </c>
      <c r="AR7" s="9">
        <v>24150</v>
      </c>
    </row>
    <row r="8" spans="1:44" ht="15" customHeight="1" x14ac:dyDescent="0.25">
      <c r="A8" s="7" t="s">
        <v>41</v>
      </c>
      <c r="D8" s="8"/>
      <c r="E8" s="8"/>
      <c r="F8" s="8"/>
      <c r="G8" s="8"/>
      <c r="H8" s="8"/>
      <c r="I8" s="8"/>
      <c r="J8" s="8"/>
      <c r="K8" s="8"/>
      <c r="L8" s="8"/>
      <c r="M8" s="8"/>
      <c r="N8" s="8"/>
      <c r="O8" s="8"/>
      <c r="P8" s="8"/>
      <c r="Q8" s="8"/>
      <c r="R8" s="8"/>
      <c r="S8" s="8">
        <v>217645</v>
      </c>
      <c r="T8" s="8">
        <v>223644</v>
      </c>
      <c r="U8" s="8">
        <v>232701</v>
      </c>
      <c r="V8" s="8">
        <v>257432</v>
      </c>
      <c r="W8" s="8">
        <v>258045</v>
      </c>
      <c r="X8" s="8">
        <v>258569</v>
      </c>
      <c r="Y8" s="8">
        <v>256332</v>
      </c>
      <c r="Z8" s="8">
        <v>260008</v>
      </c>
      <c r="AA8" s="8">
        <v>254862</v>
      </c>
      <c r="AB8" s="8">
        <v>255721</v>
      </c>
      <c r="AC8" s="8">
        <v>251450</v>
      </c>
      <c r="AD8" s="8">
        <v>259134</v>
      </c>
      <c r="AE8" s="8">
        <v>254014</v>
      </c>
      <c r="AF8" s="8">
        <v>250631</v>
      </c>
      <c r="AG8" s="8">
        <v>247345</v>
      </c>
      <c r="AH8" s="8">
        <v>250310</v>
      </c>
      <c r="AI8" s="8">
        <v>249295</v>
      </c>
      <c r="AJ8" s="8">
        <v>261102</v>
      </c>
      <c r="AK8" s="8">
        <v>265796</v>
      </c>
      <c r="AL8" s="8">
        <v>299137</v>
      </c>
      <c r="AM8" s="8">
        <v>316469</v>
      </c>
      <c r="AN8" s="8">
        <v>218358</v>
      </c>
      <c r="AO8" s="8">
        <v>228524</v>
      </c>
      <c r="AP8" s="9">
        <v>228498</v>
      </c>
      <c r="AQ8" s="9">
        <v>229071</v>
      </c>
      <c r="AR8" s="9">
        <v>321500</v>
      </c>
    </row>
    <row r="9" spans="1:44" ht="15" customHeight="1" x14ac:dyDescent="0.25">
      <c r="A9" s="7" t="s">
        <v>42</v>
      </c>
      <c r="D9" s="8"/>
      <c r="E9" s="8"/>
      <c r="F9" s="8"/>
      <c r="G9" s="8"/>
      <c r="H9" s="8"/>
      <c r="I9" s="8"/>
      <c r="J9" s="8">
        <v>1174.1433220598601</v>
      </c>
      <c r="K9" s="8">
        <v>1168.80370633807</v>
      </c>
      <c r="L9" s="8">
        <v>1164.74699107027</v>
      </c>
      <c r="M9" s="8">
        <v>1176.43081707853</v>
      </c>
      <c r="N9" s="8">
        <v>1285.9751549600101</v>
      </c>
      <c r="O9" s="8">
        <v>1421.0706909834801</v>
      </c>
      <c r="P9" s="8">
        <v>1488.9910724578299</v>
      </c>
      <c r="Q9" s="8">
        <v>1505</v>
      </c>
      <c r="R9" s="8">
        <v>1608</v>
      </c>
      <c r="S9" s="8">
        <v>1811</v>
      </c>
      <c r="T9" s="8">
        <v>2172</v>
      </c>
      <c r="U9" s="8">
        <v>2903</v>
      </c>
      <c r="V9" s="8">
        <v>3247</v>
      </c>
      <c r="W9" s="8">
        <v>4040</v>
      </c>
      <c r="X9" s="8">
        <v>4189.8</v>
      </c>
      <c r="Y9" s="8">
        <v>4194</v>
      </c>
      <c r="Z9" s="8">
        <v>4774</v>
      </c>
      <c r="AA9" s="8" t="s">
        <v>61</v>
      </c>
      <c r="AB9" s="8" t="s">
        <v>61</v>
      </c>
      <c r="AC9" s="8" t="s">
        <v>61</v>
      </c>
      <c r="AD9" s="8" t="s">
        <v>61</v>
      </c>
      <c r="AE9" s="8" t="s">
        <v>61</v>
      </c>
      <c r="AF9" s="8" t="s">
        <v>61</v>
      </c>
      <c r="AG9" s="8" t="s">
        <v>61</v>
      </c>
      <c r="AH9" s="8" t="s">
        <v>61</v>
      </c>
      <c r="AI9" s="8" t="s">
        <v>61</v>
      </c>
      <c r="AJ9" s="8" t="s">
        <v>61</v>
      </c>
      <c r="AK9" s="8" t="s">
        <v>61</v>
      </c>
      <c r="AL9" s="8" t="s">
        <v>61</v>
      </c>
      <c r="AM9" s="8">
        <v>11200</v>
      </c>
      <c r="AN9" s="8">
        <v>11850</v>
      </c>
      <c r="AO9" s="8">
        <v>12400</v>
      </c>
      <c r="AP9" s="9">
        <v>13100</v>
      </c>
      <c r="AQ9" s="9">
        <v>13850</v>
      </c>
      <c r="AR9" s="9">
        <v>14600</v>
      </c>
    </row>
    <row r="10" spans="1:44" ht="15" customHeight="1" x14ac:dyDescent="0.25">
      <c r="A10" s="7" t="s">
        <v>43</v>
      </c>
      <c r="D10" s="8"/>
      <c r="E10" s="8"/>
      <c r="F10" s="8"/>
      <c r="G10" s="8"/>
      <c r="H10" s="8"/>
      <c r="I10" s="8"/>
      <c r="J10" s="8"/>
      <c r="K10" s="8"/>
      <c r="L10" s="8"/>
      <c r="M10" s="8"/>
      <c r="N10" s="8"/>
      <c r="O10" s="8"/>
      <c r="P10" s="8"/>
      <c r="Q10" s="8"/>
      <c r="R10" s="8"/>
      <c r="S10" s="8" t="s">
        <v>61</v>
      </c>
      <c r="T10" s="8" t="s">
        <v>61</v>
      </c>
      <c r="U10" s="8" t="s">
        <v>61</v>
      </c>
      <c r="V10" s="8">
        <v>2073.1962132427602</v>
      </c>
      <c r="W10" s="8">
        <v>2632.6782642541898</v>
      </c>
      <c r="X10" s="8">
        <v>2948.66847303636</v>
      </c>
      <c r="Y10" s="8">
        <v>3608.8512611179899</v>
      </c>
      <c r="Z10" s="8">
        <v>4743.68821777835</v>
      </c>
      <c r="AA10" s="8">
        <v>7400.5054653381403</v>
      </c>
      <c r="AB10" s="8">
        <v>7837.6055802966603</v>
      </c>
      <c r="AC10" s="8">
        <v>8380.4786908327605</v>
      </c>
      <c r="AD10" s="8">
        <v>7051.3732595842102</v>
      </c>
      <c r="AE10" s="8">
        <v>6804.7861785836503</v>
      </c>
      <c r="AF10" s="8">
        <v>6111.5035012119597</v>
      </c>
      <c r="AG10" s="8" t="s">
        <v>61</v>
      </c>
      <c r="AH10" s="8" t="s">
        <v>61</v>
      </c>
      <c r="AI10" s="8" t="s">
        <v>61</v>
      </c>
      <c r="AJ10" s="8" t="s">
        <v>61</v>
      </c>
      <c r="AK10" s="8" t="s">
        <v>61</v>
      </c>
      <c r="AL10" s="8" t="s">
        <v>61</v>
      </c>
      <c r="AM10" s="8">
        <v>7120</v>
      </c>
      <c r="AN10" s="8">
        <v>7850</v>
      </c>
      <c r="AO10" s="8">
        <v>8420</v>
      </c>
      <c r="AP10" s="9">
        <v>8900</v>
      </c>
      <c r="AQ10" s="9">
        <v>9450</v>
      </c>
      <c r="AR10" s="9">
        <v>10100</v>
      </c>
    </row>
    <row r="11" spans="1:44" ht="15" customHeight="1" x14ac:dyDescent="0.25">
      <c r="A11" s="7" t="s">
        <v>44</v>
      </c>
      <c r="D11" s="8"/>
      <c r="E11" s="8"/>
      <c r="F11" s="8"/>
      <c r="G11" s="8"/>
      <c r="H11" s="8"/>
      <c r="I11" s="8"/>
      <c r="J11" s="8"/>
      <c r="K11" s="8">
        <v>1305</v>
      </c>
      <c r="L11" s="8">
        <v>1594</v>
      </c>
      <c r="M11" s="8">
        <v>1828</v>
      </c>
      <c r="N11" s="8">
        <v>2154</v>
      </c>
      <c r="O11" s="8">
        <v>2594</v>
      </c>
      <c r="P11" s="8">
        <v>2824</v>
      </c>
      <c r="Q11" s="8">
        <v>3409</v>
      </c>
      <c r="R11" s="8">
        <v>4251</v>
      </c>
      <c r="S11" s="8">
        <v>4925</v>
      </c>
      <c r="T11" s="8">
        <v>6384</v>
      </c>
      <c r="U11" s="8">
        <v>8046</v>
      </c>
      <c r="V11" s="8">
        <v>6998</v>
      </c>
      <c r="W11" s="8">
        <v>9486</v>
      </c>
      <c r="X11" s="8">
        <v>11332</v>
      </c>
      <c r="Y11" s="8">
        <v>15437</v>
      </c>
      <c r="Z11" s="8">
        <v>17828</v>
      </c>
      <c r="AA11" s="8">
        <v>16193</v>
      </c>
      <c r="AB11" s="8">
        <v>15147</v>
      </c>
      <c r="AC11" s="8">
        <v>32734</v>
      </c>
      <c r="AD11" s="8">
        <v>29979</v>
      </c>
      <c r="AE11" s="8">
        <v>29269</v>
      </c>
      <c r="AF11" s="8">
        <v>27710</v>
      </c>
      <c r="AG11" s="8">
        <v>25108</v>
      </c>
      <c r="AH11" s="8">
        <v>22737</v>
      </c>
      <c r="AI11" s="8">
        <v>20493</v>
      </c>
      <c r="AJ11" s="8">
        <v>17890</v>
      </c>
      <c r="AK11" s="8">
        <v>14211</v>
      </c>
      <c r="AL11" s="8">
        <v>10966</v>
      </c>
      <c r="AM11" s="8">
        <v>14800</v>
      </c>
      <c r="AN11" s="8">
        <v>14200</v>
      </c>
      <c r="AO11" s="8">
        <v>13600</v>
      </c>
      <c r="AP11" s="9">
        <v>12900</v>
      </c>
      <c r="AQ11" s="9">
        <v>12400</v>
      </c>
      <c r="AR11" s="9">
        <v>12200</v>
      </c>
    </row>
    <row r="12" spans="1:44" ht="15" customHeight="1" x14ac:dyDescent="0.25">
      <c r="A12" s="7" t="s">
        <v>45</v>
      </c>
      <c r="D12" s="8"/>
      <c r="E12" s="8"/>
      <c r="F12" s="8"/>
      <c r="G12" s="8"/>
      <c r="H12" s="8"/>
      <c r="I12" s="8"/>
      <c r="J12" s="8">
        <v>11574.170124481299</v>
      </c>
      <c r="K12" s="8">
        <v>11120.4087513577</v>
      </c>
      <c r="L12" s="8">
        <v>12068.748624084001</v>
      </c>
      <c r="M12" s="8">
        <v>12576.788892128599</v>
      </c>
      <c r="N12" s="8">
        <v>54692</v>
      </c>
      <c r="O12" s="8">
        <v>54959</v>
      </c>
      <c r="P12" s="8">
        <v>56820</v>
      </c>
      <c r="Q12" s="8">
        <v>26429.974999999999</v>
      </c>
      <c r="R12" s="8">
        <v>34397.53</v>
      </c>
      <c r="S12" s="8">
        <v>37328.373</v>
      </c>
      <c r="T12" s="8">
        <v>40451.669000000002</v>
      </c>
      <c r="U12" s="8">
        <v>42982.654000000002</v>
      </c>
      <c r="V12" s="8">
        <v>43291.743999999999</v>
      </c>
      <c r="W12" s="8">
        <v>50781.934000000001</v>
      </c>
      <c r="X12" s="8">
        <v>53887.618999999999</v>
      </c>
      <c r="Y12" s="8">
        <v>63751.58</v>
      </c>
      <c r="Z12" s="8">
        <v>69150.187999999995</v>
      </c>
      <c r="AA12" s="8">
        <v>66239.752999999997</v>
      </c>
      <c r="AB12" s="8">
        <v>71311.101999999999</v>
      </c>
      <c r="AC12" s="8">
        <v>74303.186000000002</v>
      </c>
      <c r="AD12" s="8">
        <v>73233.642999999996</v>
      </c>
      <c r="AE12" s="8">
        <v>93216.426000000007</v>
      </c>
      <c r="AF12" s="8">
        <v>87259.76</v>
      </c>
      <c r="AG12" s="8">
        <v>79914.538</v>
      </c>
      <c r="AH12" s="8">
        <v>87371.991999999998</v>
      </c>
      <c r="AI12" s="8">
        <v>81590.565000000002</v>
      </c>
      <c r="AJ12" s="8" t="s">
        <v>61</v>
      </c>
      <c r="AK12" s="8" t="s">
        <v>61</v>
      </c>
      <c r="AL12" s="8" t="s">
        <v>61</v>
      </c>
      <c r="AM12" s="8">
        <v>142500</v>
      </c>
      <c r="AN12" s="8">
        <v>138400</v>
      </c>
      <c r="AO12" s="8">
        <v>134100</v>
      </c>
      <c r="AP12" s="9">
        <v>131800</v>
      </c>
      <c r="AQ12" s="9">
        <v>135200</v>
      </c>
      <c r="AR12" s="9">
        <v>139400</v>
      </c>
    </row>
    <row r="13" spans="1:44" ht="15" customHeight="1" x14ac:dyDescent="0.25">
      <c r="A13" s="7" t="s">
        <v>46</v>
      </c>
      <c r="D13" s="8"/>
      <c r="E13" s="8"/>
      <c r="F13" s="8"/>
      <c r="G13" s="8"/>
      <c r="H13" s="8"/>
      <c r="I13" s="8"/>
      <c r="J13" s="8"/>
      <c r="K13" s="8"/>
      <c r="L13" s="8"/>
      <c r="M13" s="8"/>
      <c r="N13" s="8"/>
      <c r="O13" s="8"/>
      <c r="P13" s="8"/>
      <c r="Q13" s="8"/>
      <c r="R13" s="8"/>
      <c r="S13" s="8">
        <v>25.660531352452502</v>
      </c>
      <c r="T13" s="8">
        <v>115.66825274637699</v>
      </c>
      <c r="U13" s="8">
        <v>186.622424590164</v>
      </c>
      <c r="V13" s="8">
        <v>405.704775726945</v>
      </c>
      <c r="W13" s="8">
        <v>668.44304187227203</v>
      </c>
      <c r="X13" s="8">
        <v>1504.0011929357299</v>
      </c>
      <c r="Y13" s="8">
        <v>2917.48417425057</v>
      </c>
      <c r="Z13" s="8">
        <v>3769.9046231950902</v>
      </c>
      <c r="AA13" s="8">
        <v>4599.69443315633</v>
      </c>
      <c r="AB13" s="8">
        <v>4370.3211751782901</v>
      </c>
      <c r="AC13" s="8">
        <v>3658.4723888879398</v>
      </c>
      <c r="AD13" s="8">
        <v>3143.9828156925701</v>
      </c>
      <c r="AE13" s="8">
        <v>2582.3958691185599</v>
      </c>
      <c r="AF13" s="8">
        <v>2297.5111126288398</v>
      </c>
      <c r="AG13" s="8">
        <v>2034</v>
      </c>
      <c r="AH13" s="8">
        <v>1898.3</v>
      </c>
      <c r="AI13" s="8">
        <v>2254.5</v>
      </c>
      <c r="AJ13" s="8">
        <v>2025.4</v>
      </c>
      <c r="AK13" s="8">
        <v>1664</v>
      </c>
      <c r="AL13" s="8" t="s">
        <v>61</v>
      </c>
      <c r="AM13" s="8">
        <v>2150</v>
      </c>
      <c r="AN13" s="8">
        <v>2280</v>
      </c>
      <c r="AO13" s="8">
        <v>2410</v>
      </c>
      <c r="AP13" s="9">
        <v>2550</v>
      </c>
      <c r="AQ13" s="9">
        <v>2680</v>
      </c>
      <c r="AR13" s="9">
        <v>2820</v>
      </c>
    </row>
    <row r="14" spans="1:44" ht="15" customHeight="1" x14ac:dyDescent="0.25">
      <c r="A14" s="7" t="s">
        <v>49</v>
      </c>
      <c r="D14" s="8"/>
      <c r="E14" s="8"/>
      <c r="F14" s="8"/>
      <c r="G14" s="8"/>
      <c r="H14" s="8"/>
      <c r="I14" s="8"/>
      <c r="J14" s="8"/>
      <c r="K14" s="8"/>
      <c r="L14" s="8"/>
      <c r="M14" s="8"/>
      <c r="N14" s="8"/>
      <c r="O14" s="8"/>
      <c r="P14" s="8"/>
      <c r="Q14" s="8"/>
      <c r="R14" s="8">
        <v>197.45820284268899</v>
      </c>
      <c r="S14" s="8">
        <v>231.08466257668701</v>
      </c>
      <c r="T14" s="8">
        <v>262.04306459689502</v>
      </c>
      <c r="U14" s="8">
        <v>306.132950741272</v>
      </c>
      <c r="V14" s="8">
        <v>744.8</v>
      </c>
      <c r="W14" s="8">
        <v>827.3</v>
      </c>
      <c r="X14" s="8">
        <v>946.6</v>
      </c>
      <c r="Y14" s="8">
        <v>1199.0999999999999</v>
      </c>
      <c r="Z14" s="8">
        <v>1403.1</v>
      </c>
      <c r="AA14" s="8">
        <v>1662.2</v>
      </c>
      <c r="AB14" s="8">
        <v>1766.2</v>
      </c>
      <c r="AC14" s="8">
        <v>1506</v>
      </c>
      <c r="AD14" s="8">
        <v>1489.1</v>
      </c>
      <c r="AE14" s="8">
        <v>1446.8</v>
      </c>
      <c r="AF14" s="8">
        <v>1349.6</v>
      </c>
      <c r="AG14" s="8">
        <v>1391</v>
      </c>
      <c r="AH14" s="8">
        <v>1228</v>
      </c>
      <c r="AI14" s="8">
        <v>1252</v>
      </c>
      <c r="AJ14" s="8">
        <v>1286</v>
      </c>
      <c r="AK14" s="8">
        <v>1399</v>
      </c>
      <c r="AL14" s="8">
        <v>1533</v>
      </c>
      <c r="AM14" s="8">
        <v>1820</v>
      </c>
      <c r="AN14" s="8">
        <v>1980</v>
      </c>
      <c r="AO14" s="8">
        <v>2150</v>
      </c>
      <c r="AP14" s="9">
        <v>2310</v>
      </c>
      <c r="AQ14" s="9">
        <v>2480</v>
      </c>
      <c r="AR14" s="9">
        <v>2650</v>
      </c>
    </row>
    <row r="15" spans="1:44" ht="15" customHeight="1" x14ac:dyDescent="0.25">
      <c r="A15" s="7" t="s">
        <v>50</v>
      </c>
      <c r="D15" s="8"/>
      <c r="E15" s="8"/>
      <c r="F15" s="8"/>
      <c r="G15" s="8"/>
      <c r="H15" s="8"/>
      <c r="I15" s="8"/>
      <c r="J15" s="8"/>
      <c r="K15" s="8"/>
      <c r="L15" s="8"/>
      <c r="M15" s="8"/>
      <c r="N15" s="8"/>
      <c r="O15" s="8"/>
      <c r="P15" s="8"/>
      <c r="Q15" s="8"/>
      <c r="R15" s="8"/>
      <c r="S15" s="8">
        <v>13728</v>
      </c>
      <c r="T15" s="8">
        <v>13805</v>
      </c>
      <c r="U15" s="8">
        <v>18509</v>
      </c>
      <c r="V15" s="8">
        <v>20157</v>
      </c>
      <c r="W15" s="8">
        <v>23204</v>
      </c>
      <c r="X15" s="8">
        <v>24317</v>
      </c>
      <c r="Y15" s="8">
        <v>25065</v>
      </c>
      <c r="Z15" s="8">
        <v>23440</v>
      </c>
      <c r="AA15" s="8">
        <v>23772</v>
      </c>
      <c r="AB15" s="8" t="s">
        <v>61</v>
      </c>
      <c r="AC15" s="8" t="s">
        <v>61</v>
      </c>
      <c r="AD15" s="8" t="s">
        <v>61</v>
      </c>
      <c r="AE15" s="8" t="s">
        <v>61</v>
      </c>
      <c r="AF15" s="8" t="s">
        <v>61</v>
      </c>
      <c r="AG15" s="8" t="s">
        <v>61</v>
      </c>
      <c r="AH15" s="8" t="s">
        <v>61</v>
      </c>
      <c r="AI15" s="8" t="s">
        <v>61</v>
      </c>
      <c r="AJ15" s="8" t="s">
        <v>61</v>
      </c>
      <c r="AK15" s="8" t="s">
        <v>61</v>
      </c>
      <c r="AL15" s="8" t="s">
        <v>61</v>
      </c>
      <c r="AM15" s="8">
        <v>74200</v>
      </c>
      <c r="AN15" s="8">
        <v>72800</v>
      </c>
      <c r="AO15" s="8">
        <v>71100</v>
      </c>
      <c r="AP15" s="9">
        <v>69500</v>
      </c>
      <c r="AQ15" s="9">
        <v>72100</v>
      </c>
      <c r="AR15" s="9">
        <v>75300</v>
      </c>
    </row>
    <row r="16" spans="1:44" ht="15" customHeight="1" x14ac:dyDescent="0.25">
      <c r="A16" s="7" t="s">
        <v>51</v>
      </c>
      <c r="D16" s="8"/>
      <c r="E16" s="8"/>
      <c r="F16" s="8"/>
      <c r="G16" s="8"/>
      <c r="H16" s="8"/>
      <c r="I16" s="8"/>
      <c r="J16" s="8"/>
      <c r="K16" s="8"/>
      <c r="L16" s="8"/>
      <c r="M16" s="8"/>
      <c r="N16" s="8"/>
      <c r="O16" s="8"/>
      <c r="P16" s="8"/>
      <c r="Q16" s="8"/>
      <c r="R16" s="8"/>
      <c r="S16" s="8" t="s">
        <v>61</v>
      </c>
      <c r="T16" s="8" t="s">
        <v>61</v>
      </c>
      <c r="U16" s="8">
        <v>717.71141183180305</v>
      </c>
      <c r="V16" s="8">
        <v>2658.7641166336998</v>
      </c>
      <c r="W16" s="8">
        <v>3485.3411678296002</v>
      </c>
      <c r="X16" s="8">
        <v>4321.5849740932699</v>
      </c>
      <c r="Y16" s="8">
        <v>5626.8538240668204</v>
      </c>
      <c r="Z16" s="8">
        <v>9765.2082927508</v>
      </c>
      <c r="AA16" s="8">
        <v>11581.6614903094</v>
      </c>
      <c r="AB16" s="8">
        <v>12192.3537580704</v>
      </c>
      <c r="AC16" s="8">
        <v>12125.148427673001</v>
      </c>
      <c r="AD16" s="8">
        <v>11722.2671601615</v>
      </c>
      <c r="AE16" s="8">
        <v>13692.797250859099</v>
      </c>
      <c r="AF16" s="8">
        <v>13115.685193654799</v>
      </c>
      <c r="AG16" s="8">
        <v>13054.693438172801</v>
      </c>
      <c r="AH16" s="8">
        <v>13951.953845071401</v>
      </c>
      <c r="AI16" s="8">
        <v>13615.9317960229</v>
      </c>
      <c r="AJ16" s="8">
        <v>18531.575532678999</v>
      </c>
      <c r="AK16" s="8">
        <v>16187.055377319</v>
      </c>
      <c r="AL16" s="8">
        <v>16229.989193760601</v>
      </c>
      <c r="AM16" s="8">
        <v>19605.614404456399</v>
      </c>
      <c r="AN16" s="8">
        <v>18632.0296286628</v>
      </c>
      <c r="AO16" s="8">
        <v>18686.4632114169</v>
      </c>
      <c r="AP16" s="9">
        <v>18937.519299458399</v>
      </c>
      <c r="AQ16" s="9">
        <v>18479.367953216399</v>
      </c>
      <c r="AR16" s="9">
        <v>23100</v>
      </c>
    </row>
    <row r="17" spans="1:44" ht="15" customHeight="1" x14ac:dyDescent="0.25">
      <c r="A17" s="7" t="s">
        <v>53</v>
      </c>
      <c r="D17" s="8"/>
      <c r="E17" s="8"/>
      <c r="F17" s="8"/>
      <c r="G17" s="8"/>
      <c r="H17" s="8"/>
      <c r="I17" s="8"/>
      <c r="J17" s="8"/>
      <c r="K17" s="8"/>
      <c r="L17" s="8"/>
      <c r="M17" s="8"/>
      <c r="N17" s="8"/>
      <c r="O17" s="8"/>
      <c r="P17" s="8"/>
      <c r="Q17" s="8"/>
      <c r="R17" s="8"/>
      <c r="S17" s="8" t="s">
        <v>61</v>
      </c>
      <c r="T17" s="8" t="s">
        <v>61</v>
      </c>
      <c r="U17" s="8" t="s">
        <v>61</v>
      </c>
      <c r="V17" s="8" t="s">
        <v>61</v>
      </c>
      <c r="W17" s="8" t="s">
        <v>61</v>
      </c>
      <c r="X17" s="8" t="s">
        <v>61</v>
      </c>
      <c r="Y17" s="8" t="s">
        <v>61</v>
      </c>
      <c r="Z17" s="8" t="s">
        <v>61</v>
      </c>
      <c r="AA17" s="8">
        <v>17934.950329148502</v>
      </c>
      <c r="AB17" s="8">
        <v>17742.425470339698</v>
      </c>
      <c r="AC17" s="8">
        <v>19264.303514312502</v>
      </c>
      <c r="AD17" s="8">
        <v>20140.095417852099</v>
      </c>
      <c r="AE17" s="8">
        <v>19965.580924738399</v>
      </c>
      <c r="AF17" s="8">
        <v>19243.985394989901</v>
      </c>
      <c r="AG17" s="8">
        <v>17762.849196707401</v>
      </c>
      <c r="AH17" s="8">
        <v>16887.330685455399</v>
      </c>
      <c r="AI17" s="8">
        <v>15408.857649702601</v>
      </c>
      <c r="AJ17" s="8">
        <v>14189.1928051948</v>
      </c>
      <c r="AK17" s="8">
        <v>14426.7621642543</v>
      </c>
      <c r="AL17" s="8">
        <v>15000.476075057501</v>
      </c>
      <c r="AM17" s="8">
        <v>14986.0710104143</v>
      </c>
      <c r="AN17" s="8">
        <v>15410.4778001617</v>
      </c>
      <c r="AO17" s="8">
        <v>17605.418050914199</v>
      </c>
      <c r="AP17" s="9">
        <v>18942.438499276501</v>
      </c>
      <c r="AQ17" s="9">
        <v>98999.349854999993</v>
      </c>
      <c r="AR17" s="9">
        <v>10900</v>
      </c>
    </row>
    <row r="18" spans="1:44" ht="15.75" customHeight="1" thickBot="1" x14ac:dyDescent="0.3">
      <c r="A18" s="10" t="s">
        <v>56</v>
      </c>
      <c r="B18" s="38"/>
      <c r="C18" s="38"/>
      <c r="D18" s="11"/>
      <c r="E18" s="11"/>
      <c r="F18" s="11"/>
      <c r="G18" s="11"/>
      <c r="H18" s="11"/>
      <c r="I18" s="11"/>
      <c r="J18" s="11">
        <v>16624</v>
      </c>
      <c r="K18" s="11">
        <v>18679</v>
      </c>
      <c r="L18" s="11">
        <v>30700</v>
      </c>
      <c r="M18" s="11">
        <v>31914</v>
      </c>
      <c r="N18" s="11">
        <v>36097</v>
      </c>
      <c r="O18" s="11">
        <v>38645</v>
      </c>
      <c r="P18" s="11">
        <v>44162</v>
      </c>
      <c r="Q18" s="11">
        <v>51296</v>
      </c>
      <c r="R18" s="11">
        <v>64483</v>
      </c>
      <c r="S18" s="11">
        <v>73864</v>
      </c>
      <c r="T18" s="11">
        <v>91200.179000000004</v>
      </c>
      <c r="U18" s="11">
        <v>115092.11900000001</v>
      </c>
      <c r="V18" s="11">
        <v>154952.15700000001</v>
      </c>
      <c r="W18" s="11">
        <v>197800.83300000001</v>
      </c>
      <c r="X18" s="11">
        <v>263762.815</v>
      </c>
      <c r="Y18" s="11">
        <v>339620.49200000003</v>
      </c>
      <c r="Z18" s="11">
        <v>400764.54399999999</v>
      </c>
      <c r="AA18" s="11">
        <v>414512.36300000001</v>
      </c>
      <c r="AB18" s="11">
        <v>420669.22499999998</v>
      </c>
      <c r="AC18" s="11">
        <v>396718.54499999998</v>
      </c>
      <c r="AD18" s="11">
        <v>339739.10499999998</v>
      </c>
      <c r="AE18" s="11">
        <v>235150.571</v>
      </c>
      <c r="AF18" s="11">
        <v>159598.67300000001</v>
      </c>
      <c r="AG18" s="11">
        <v>134580.587</v>
      </c>
      <c r="AH18" s="11">
        <v>129689.841</v>
      </c>
      <c r="AI18" s="11">
        <v>115888.542</v>
      </c>
      <c r="AJ18" s="11">
        <v>185105.49900000001</v>
      </c>
      <c r="AK18" s="11">
        <v>166227.571</v>
      </c>
      <c r="AL18" s="11">
        <v>156024.20199999999</v>
      </c>
      <c r="AM18" s="11">
        <v>150561.56400000001</v>
      </c>
      <c r="AN18" s="11">
        <v>139700.978</v>
      </c>
      <c r="AO18" s="11">
        <v>131309.948</v>
      </c>
      <c r="AP18" s="12">
        <v>127571</v>
      </c>
      <c r="AQ18" s="12">
        <v>124937.587</v>
      </c>
      <c r="AR18" s="12">
        <v>104800</v>
      </c>
    </row>
    <row r="19" spans="1:44" ht="15.75" customHeight="1" thickBot="1" x14ac:dyDescent="0.3"/>
    <row r="20" spans="1:44" ht="15" customHeight="1" x14ac:dyDescent="0.25">
      <c r="A20" s="4" t="s">
        <v>60</v>
      </c>
      <c r="B20" s="37"/>
      <c r="C20" s="37"/>
      <c r="D20" s="37"/>
      <c r="E20" s="37"/>
      <c r="F20" s="37"/>
      <c r="G20" s="37"/>
      <c r="H20" s="37"/>
      <c r="I20" s="37"/>
      <c r="J20" s="37"/>
      <c r="K20" s="5"/>
      <c r="L20" s="5"/>
      <c r="M20" s="5"/>
      <c r="N20" s="5"/>
      <c r="O20" s="5"/>
      <c r="P20" s="5"/>
      <c r="Q20" s="5"/>
      <c r="R20" s="5"/>
      <c r="S20" s="5" t="s">
        <v>61</v>
      </c>
      <c r="T20" s="5" t="s">
        <v>61</v>
      </c>
      <c r="U20" s="5" t="s">
        <v>61</v>
      </c>
      <c r="V20" s="5">
        <v>10592.041370454999</v>
      </c>
      <c r="W20" s="5">
        <v>14656.6983126262</v>
      </c>
      <c r="X20" s="5">
        <v>16846.488169731401</v>
      </c>
      <c r="Y20" s="5">
        <v>18152.685701400598</v>
      </c>
      <c r="Z20" s="5">
        <v>22415.8863197227</v>
      </c>
      <c r="AA20" s="5">
        <v>23041.756202410201</v>
      </c>
      <c r="AB20" s="5">
        <v>21925.096941661799</v>
      </c>
      <c r="AC20" s="5">
        <v>22957.751168774899</v>
      </c>
      <c r="AD20" s="5">
        <v>13659.9597407649</v>
      </c>
      <c r="AE20" s="5">
        <v>11430.301363635201</v>
      </c>
      <c r="AF20" s="5">
        <v>11331.819008947001</v>
      </c>
      <c r="AG20" s="5">
        <v>11092.444095625</v>
      </c>
      <c r="AH20" s="5" t="s">
        <v>61</v>
      </c>
      <c r="AI20" s="5" t="s">
        <v>61</v>
      </c>
      <c r="AJ20" s="5" t="s">
        <v>61</v>
      </c>
      <c r="AK20" s="5" t="s">
        <v>61</v>
      </c>
      <c r="AL20" s="5" t="s">
        <v>61</v>
      </c>
      <c r="AM20" s="5">
        <v>3150</v>
      </c>
      <c r="AN20" s="5">
        <v>3420</v>
      </c>
      <c r="AO20" s="5">
        <v>3780</v>
      </c>
      <c r="AP20" s="6">
        <v>3950</v>
      </c>
      <c r="AQ20" s="6">
        <v>4120</v>
      </c>
      <c r="AR20" s="6">
        <v>4350</v>
      </c>
    </row>
    <row r="21" spans="1:44" ht="15.75" customHeight="1" thickBot="1" x14ac:dyDescent="0.3">
      <c r="A21" s="10" t="s">
        <v>62</v>
      </c>
      <c r="B21" s="38"/>
      <c r="C21" s="38"/>
      <c r="D21" s="38"/>
      <c r="E21" s="38"/>
      <c r="F21" s="38"/>
      <c r="G21" s="38"/>
      <c r="H21" s="38"/>
      <c r="I21" s="38"/>
      <c r="J21" s="38"/>
      <c r="K21" s="11"/>
      <c r="L21" s="11"/>
      <c r="M21" s="11"/>
      <c r="N21" s="11"/>
      <c r="O21" s="11"/>
      <c r="P21" s="11"/>
      <c r="Q21" s="11"/>
      <c r="R21" s="11"/>
      <c r="S21" s="11" t="s">
        <v>61</v>
      </c>
      <c r="T21" s="11" t="s">
        <v>61</v>
      </c>
      <c r="U21" s="11" t="s">
        <v>61</v>
      </c>
      <c r="V21" s="11" t="s">
        <v>61</v>
      </c>
      <c r="W21" s="11" t="s">
        <v>61</v>
      </c>
      <c r="X21" s="11" t="s">
        <v>61</v>
      </c>
      <c r="Y21" s="11" t="s">
        <v>61</v>
      </c>
      <c r="Z21" s="11" t="s">
        <v>61</v>
      </c>
      <c r="AA21" s="11" t="s">
        <v>61</v>
      </c>
      <c r="AB21" s="11">
        <v>9100.24096385544</v>
      </c>
      <c r="AC21" s="11">
        <v>11943.2051282051</v>
      </c>
      <c r="AD21" s="11">
        <v>12391.410884704699</v>
      </c>
      <c r="AE21" s="11">
        <v>14194.9838738212</v>
      </c>
      <c r="AF21" s="11">
        <v>13625.9715413129</v>
      </c>
      <c r="AG21" s="11">
        <v>13549.988940499899</v>
      </c>
      <c r="AH21" s="11">
        <v>13026.554201811899</v>
      </c>
      <c r="AI21" s="11">
        <v>13752.242386890201</v>
      </c>
      <c r="AJ21" s="11">
        <v>13399.388230033601</v>
      </c>
      <c r="AK21" s="11">
        <v>19556</v>
      </c>
      <c r="AL21" s="11">
        <v>19214.8056529938</v>
      </c>
      <c r="AM21" s="11">
        <v>19011.871675119201</v>
      </c>
      <c r="AN21" s="11">
        <v>48200</v>
      </c>
      <c r="AO21" s="11">
        <v>51400</v>
      </c>
      <c r="AP21" s="12">
        <v>52800</v>
      </c>
      <c r="AQ21" s="12">
        <v>55100</v>
      </c>
      <c r="AR21" s="12">
        <v>57800</v>
      </c>
    </row>
    <row r="22" spans="1:44" ht="15.75" customHeight="1" thickBot="1" x14ac:dyDescent="0.3"/>
    <row r="23" spans="1:44" ht="15" customHeight="1" x14ac:dyDescent="0.25">
      <c r="A23" s="4" t="s">
        <v>65</v>
      </c>
      <c r="B23" s="5"/>
      <c r="C23" s="5"/>
      <c r="D23" s="5"/>
      <c r="E23" s="5"/>
      <c r="F23" s="5"/>
      <c r="G23" s="5"/>
      <c r="H23" s="5"/>
      <c r="I23" s="5"/>
      <c r="J23" s="5"/>
      <c r="K23" s="5"/>
      <c r="L23" s="5"/>
      <c r="M23" s="5"/>
      <c r="N23" s="5"/>
      <c r="O23" s="5"/>
      <c r="P23" s="5"/>
      <c r="Q23" s="5"/>
      <c r="R23" s="5"/>
      <c r="S23" s="5" t="s">
        <v>61</v>
      </c>
      <c r="T23" s="5" t="s">
        <v>61</v>
      </c>
      <c r="U23" s="5">
        <v>105521.664151757</v>
      </c>
      <c r="V23" s="5">
        <v>148294.250684442</v>
      </c>
      <c r="W23" s="5">
        <v>174141.13064894901</v>
      </c>
      <c r="X23" s="5">
        <v>214867.46539201701</v>
      </c>
      <c r="Y23" s="5">
        <v>233953.62770355301</v>
      </c>
      <c r="Z23" s="5">
        <v>257176.70227367699</v>
      </c>
      <c r="AA23" s="5">
        <v>219615.764032751</v>
      </c>
      <c r="AB23" s="5">
        <v>274616.44177911099</v>
      </c>
      <c r="AC23" s="5">
        <v>351843.78806333698</v>
      </c>
      <c r="AD23" s="5">
        <v>375708.55930205103</v>
      </c>
      <c r="AE23" s="5">
        <v>398830.239144116</v>
      </c>
      <c r="AF23" s="5">
        <v>482944.304</v>
      </c>
      <c r="AG23" s="5">
        <v>524797.35649999999</v>
      </c>
      <c r="AH23" s="5">
        <v>558370.81290000002</v>
      </c>
      <c r="AI23" s="5">
        <v>599574.54099999997</v>
      </c>
      <c r="AJ23" s="5">
        <v>589029.06290000002</v>
      </c>
      <c r="AK23" s="5">
        <v>588282.36739999999</v>
      </c>
      <c r="AL23" s="5">
        <v>610386.99589999998</v>
      </c>
      <c r="AM23" s="5">
        <v>186000</v>
      </c>
      <c r="AN23" s="5">
        <v>199200</v>
      </c>
      <c r="AO23" s="5">
        <v>214800</v>
      </c>
      <c r="AP23" s="6">
        <v>225000</v>
      </c>
      <c r="AQ23" s="6">
        <v>232800</v>
      </c>
      <c r="AR23" s="6">
        <v>241200</v>
      </c>
    </row>
    <row r="24" spans="1:44" ht="15" customHeight="1" x14ac:dyDescent="0.25">
      <c r="A24" s="7" t="s">
        <v>66</v>
      </c>
      <c r="B24" s="8"/>
      <c r="C24" s="8"/>
      <c r="D24" s="8"/>
      <c r="E24" s="8"/>
      <c r="F24" s="8"/>
      <c r="G24" s="8"/>
      <c r="H24" s="8"/>
      <c r="I24" s="8"/>
      <c r="J24" s="8"/>
      <c r="K24" s="8"/>
      <c r="L24" s="8"/>
      <c r="M24" s="8"/>
      <c r="N24" s="8"/>
      <c r="O24" s="8"/>
      <c r="P24" s="8"/>
      <c r="Q24" s="8"/>
      <c r="R24" s="8"/>
      <c r="S24" s="8"/>
      <c r="T24" s="8"/>
      <c r="U24" s="8"/>
      <c r="V24" s="8"/>
      <c r="W24" s="8"/>
      <c r="X24" s="8"/>
      <c r="Y24" s="8"/>
      <c r="Z24" s="8">
        <v>2081.50034730262</v>
      </c>
      <c r="AA24" s="8">
        <v>2827.4139844617098</v>
      </c>
      <c r="AB24" s="8">
        <v>6004.0616413809503</v>
      </c>
      <c r="AC24" s="8">
        <v>10117.689498128701</v>
      </c>
      <c r="AD24" s="8">
        <v>13328.7801647419</v>
      </c>
      <c r="AE24" s="8">
        <v>15885.116141441</v>
      </c>
      <c r="AF24" s="8">
        <v>16507.858546169002</v>
      </c>
      <c r="AG24" s="8">
        <v>20554.537833390299</v>
      </c>
      <c r="AH24" s="8">
        <v>16862.490433007901</v>
      </c>
      <c r="AI24" s="8">
        <v>20782.976242530302</v>
      </c>
      <c r="AJ24" s="8">
        <v>15034.106068614899</v>
      </c>
      <c r="AK24" s="8">
        <v>10439.2439243925</v>
      </c>
      <c r="AL24" s="8">
        <v>7490.0901299908901</v>
      </c>
      <c r="AM24" s="8">
        <v>22100</v>
      </c>
      <c r="AN24" s="8">
        <v>23800</v>
      </c>
      <c r="AO24" s="8">
        <v>26200</v>
      </c>
      <c r="AP24" s="9">
        <v>28100</v>
      </c>
      <c r="AQ24" s="9">
        <v>29500</v>
      </c>
      <c r="AR24" s="9">
        <v>31200</v>
      </c>
    </row>
    <row r="25" spans="1:44" ht="15" customHeight="1" x14ac:dyDescent="0.25">
      <c r="A25" s="7" t="s">
        <v>67</v>
      </c>
      <c r="B25" s="8">
        <v>115218</v>
      </c>
      <c r="C25" s="8">
        <v>125652</v>
      </c>
      <c r="D25" s="8">
        <v>135296</v>
      </c>
      <c r="E25" s="8">
        <v>134077</v>
      </c>
      <c r="F25" s="8">
        <v>138094</v>
      </c>
      <c r="G25" s="8">
        <v>148952</v>
      </c>
      <c r="H25" s="8">
        <v>163826</v>
      </c>
      <c r="I25" s="8">
        <v>174401</v>
      </c>
      <c r="J25" s="8">
        <v>177285</v>
      </c>
      <c r="K25" s="8">
        <v>180138</v>
      </c>
      <c r="L25" s="8">
        <v>163751</v>
      </c>
      <c r="M25" s="8">
        <v>168971</v>
      </c>
      <c r="N25" s="8">
        <v>171627</v>
      </c>
      <c r="O25" s="8">
        <v>169988</v>
      </c>
      <c r="P25" s="8">
        <v>191812</v>
      </c>
      <c r="Q25" s="8">
        <v>203908</v>
      </c>
      <c r="R25" s="8">
        <v>146672.37130339499</v>
      </c>
      <c r="S25" s="8">
        <v>165241.67561761601</v>
      </c>
      <c r="T25" s="8">
        <v>162277.473893585</v>
      </c>
      <c r="U25" s="8">
        <v>141259.21450151101</v>
      </c>
      <c r="V25" s="8">
        <v>137138.72120241501</v>
      </c>
      <c r="W25" s="8">
        <v>145448.95224171499</v>
      </c>
      <c r="X25" s="8">
        <v>182045.17304189401</v>
      </c>
      <c r="Y25" s="8">
        <v>180742.09803023399</v>
      </c>
      <c r="Z25" s="8">
        <v>219519.68994394099</v>
      </c>
      <c r="AA25" s="8">
        <v>199352.86504294601</v>
      </c>
      <c r="AB25" s="8">
        <v>192644.76467477501</v>
      </c>
      <c r="AC25" s="8">
        <v>207477.856177751</v>
      </c>
      <c r="AD25" s="8">
        <v>220568.29360575101</v>
      </c>
      <c r="AE25" s="8">
        <v>249441.272741113</v>
      </c>
      <c r="AF25" s="8">
        <v>242341.353690955</v>
      </c>
      <c r="AG25" s="8">
        <v>280903.79008746397</v>
      </c>
      <c r="AH25" s="8">
        <v>291450.78062979598</v>
      </c>
      <c r="AI25" s="8">
        <v>339482.66140400298</v>
      </c>
      <c r="AJ25" s="8">
        <v>345149.943480285</v>
      </c>
      <c r="AK25" s="8">
        <v>379414.29029157298</v>
      </c>
      <c r="AL25" s="8">
        <v>439130.01781065902</v>
      </c>
      <c r="AM25" s="8">
        <v>424700</v>
      </c>
      <c r="AN25" s="8">
        <v>441440</v>
      </c>
      <c r="AO25" s="8">
        <v>463760</v>
      </c>
      <c r="AP25" s="9">
        <v>478640</v>
      </c>
      <c r="AQ25" s="9">
        <v>492900</v>
      </c>
      <c r="AR25" s="9">
        <v>507160</v>
      </c>
    </row>
    <row r="26" spans="1:44" ht="15" customHeight="1" x14ac:dyDescent="0.25">
      <c r="A26" s="7" t="s">
        <v>68</v>
      </c>
      <c r="B26" s="8"/>
      <c r="C26" s="8"/>
      <c r="D26" s="8"/>
      <c r="E26" s="8"/>
      <c r="F26" s="8"/>
      <c r="G26" s="8"/>
      <c r="H26" s="8"/>
      <c r="I26" s="8"/>
      <c r="J26" s="8"/>
      <c r="K26" s="8"/>
      <c r="L26" s="8"/>
      <c r="M26" s="8"/>
      <c r="N26" s="8"/>
      <c r="O26" s="8"/>
      <c r="P26" s="8"/>
      <c r="Q26" s="8"/>
      <c r="R26" s="8"/>
      <c r="S26" s="8" t="s">
        <v>61</v>
      </c>
      <c r="T26" s="8" t="s">
        <v>61</v>
      </c>
      <c r="U26" s="8" t="s">
        <v>61</v>
      </c>
      <c r="V26" s="8" t="s">
        <v>61</v>
      </c>
      <c r="W26" s="8" t="s">
        <v>61</v>
      </c>
      <c r="X26" s="8" t="s">
        <v>61</v>
      </c>
      <c r="Y26" s="8" t="s">
        <v>61</v>
      </c>
      <c r="Z26" s="8" t="s">
        <v>61</v>
      </c>
      <c r="AA26" s="8" t="s">
        <v>61</v>
      </c>
      <c r="AB26" s="8">
        <v>192552.568338841</v>
      </c>
      <c r="AC26" s="8">
        <v>244960.88357110001</v>
      </c>
      <c r="AD26" s="8">
        <v>265850.29940119799</v>
      </c>
      <c r="AE26" s="8">
        <v>237219.43490889901</v>
      </c>
      <c r="AF26" s="8">
        <v>188246.95964621301</v>
      </c>
      <c r="AG26" s="8">
        <v>190401.432210976</v>
      </c>
      <c r="AH26" s="8">
        <v>232125.58175021</v>
      </c>
      <c r="AI26" s="8">
        <v>257421.39384116701</v>
      </c>
      <c r="AJ26" s="8">
        <v>247372.78720094799</v>
      </c>
      <c r="AK26" s="8">
        <v>268368.69288835902</v>
      </c>
      <c r="AL26" s="8">
        <v>277827.62014105299</v>
      </c>
      <c r="AM26" s="8">
        <v>424700</v>
      </c>
      <c r="AN26" s="8">
        <v>441440</v>
      </c>
      <c r="AO26" s="8">
        <v>463760</v>
      </c>
      <c r="AP26" s="9">
        <v>478640</v>
      </c>
      <c r="AQ26" s="9">
        <v>492900</v>
      </c>
      <c r="AR26" s="9">
        <v>507160</v>
      </c>
    </row>
    <row r="27" spans="1:44" ht="15" customHeight="1" x14ac:dyDescent="0.25">
      <c r="A27" s="7" t="s">
        <v>69</v>
      </c>
      <c r="B27" s="8"/>
      <c r="C27" s="8"/>
      <c r="D27" s="8"/>
      <c r="E27" s="8"/>
      <c r="F27" s="8"/>
      <c r="G27" s="8"/>
      <c r="H27" s="8"/>
      <c r="I27" s="8"/>
      <c r="J27" s="8"/>
      <c r="K27" s="8"/>
      <c r="L27" s="8"/>
      <c r="M27" s="8"/>
      <c r="N27" s="8"/>
      <c r="O27" s="8"/>
      <c r="P27" s="8"/>
      <c r="Q27" s="8"/>
      <c r="R27" s="8"/>
      <c r="S27" s="8" t="s">
        <v>61</v>
      </c>
      <c r="T27" s="8" t="s">
        <v>61</v>
      </c>
      <c r="U27" s="8" t="s">
        <v>61</v>
      </c>
      <c r="V27" s="8" t="s">
        <v>61</v>
      </c>
      <c r="W27" s="8" t="s">
        <v>61</v>
      </c>
      <c r="X27" s="8">
        <v>2148.9386792452801</v>
      </c>
      <c r="Y27" s="8">
        <v>3352.8546712802799</v>
      </c>
      <c r="Z27" s="8">
        <v>4065.6922136386402</v>
      </c>
      <c r="AA27" s="8">
        <v>4841.1452656056999</v>
      </c>
      <c r="AB27" s="8">
        <v>3936.4137739259399</v>
      </c>
      <c r="AC27" s="8">
        <v>4101.4626653601199</v>
      </c>
      <c r="AD27" s="8">
        <v>3533.9464862923501</v>
      </c>
      <c r="AE27" s="8">
        <v>3327.4756443794199</v>
      </c>
      <c r="AF27" s="8">
        <v>3079.9408047726802</v>
      </c>
      <c r="AG27" s="8">
        <v>2572.8014107801</v>
      </c>
      <c r="AH27" s="8">
        <v>1711.2211244252301</v>
      </c>
      <c r="AI27" s="8">
        <v>1693.1699964858401</v>
      </c>
      <c r="AJ27" s="8">
        <v>1081.2865216441401</v>
      </c>
      <c r="AK27" s="8">
        <v>1773.2563179214101</v>
      </c>
      <c r="AL27" s="8">
        <v>2764.8117467618999</v>
      </c>
      <c r="AM27" s="8">
        <v>2189.97869179191</v>
      </c>
      <c r="AN27" s="8">
        <v>24100</v>
      </c>
      <c r="AO27" s="8">
        <v>26800</v>
      </c>
      <c r="AP27" s="9">
        <v>25400</v>
      </c>
      <c r="AQ27" s="9">
        <v>23800</v>
      </c>
      <c r="AR27" s="9">
        <v>22500</v>
      </c>
    </row>
    <row r="28" spans="1:44" ht="15" customHeight="1" x14ac:dyDescent="0.25">
      <c r="A28" s="7" t="s">
        <v>70</v>
      </c>
      <c r="B28" s="8"/>
      <c r="C28" s="8"/>
      <c r="D28" s="8"/>
      <c r="E28" s="8"/>
      <c r="F28" s="8"/>
      <c r="G28" s="8"/>
      <c r="H28" s="8"/>
      <c r="I28" s="8"/>
      <c r="J28" s="8"/>
      <c r="K28" s="8"/>
      <c r="L28" s="8"/>
      <c r="M28" s="8"/>
      <c r="N28" s="8"/>
      <c r="O28" s="8"/>
      <c r="P28" s="8"/>
      <c r="Q28" s="8"/>
      <c r="R28" s="8"/>
      <c r="S28" s="8" t="s">
        <v>61</v>
      </c>
      <c r="T28" s="8" t="s">
        <v>61</v>
      </c>
      <c r="U28" s="8" t="s">
        <v>61</v>
      </c>
      <c r="V28" s="8" t="s">
        <v>61</v>
      </c>
      <c r="W28" s="8" t="s">
        <v>61</v>
      </c>
      <c r="X28" s="8" t="s">
        <v>61</v>
      </c>
      <c r="Y28" s="8" t="s">
        <v>61</v>
      </c>
      <c r="Z28" s="8" t="s">
        <v>61</v>
      </c>
      <c r="AA28" s="8" t="s">
        <v>61</v>
      </c>
      <c r="AB28" s="8" t="s">
        <v>61</v>
      </c>
      <c r="AC28" s="8" t="s">
        <v>61</v>
      </c>
      <c r="AD28" s="8">
        <v>20854.422780033201</v>
      </c>
      <c r="AE28" s="8">
        <v>25998.816568047401</v>
      </c>
      <c r="AF28" s="8">
        <v>27000.2406883687</v>
      </c>
      <c r="AG28" s="8">
        <v>27522.0828627474</v>
      </c>
      <c r="AH28" s="8">
        <v>31144.3461160275</v>
      </c>
      <c r="AI28" s="8">
        <v>31752.929623567899</v>
      </c>
      <c r="AJ28" s="8">
        <v>30949.961508853001</v>
      </c>
      <c r="AK28" s="8">
        <v>30481.3674555834</v>
      </c>
      <c r="AL28" s="8">
        <v>30283.899146317301</v>
      </c>
      <c r="AM28" s="8">
        <v>97979</v>
      </c>
      <c r="AN28" s="8">
        <v>103499</v>
      </c>
      <c r="AO28" s="8">
        <v>109019</v>
      </c>
      <c r="AP28" s="9">
        <v>113159</v>
      </c>
      <c r="AQ28" s="9">
        <v>117989</v>
      </c>
      <c r="AR28" s="9">
        <v>122819</v>
      </c>
    </row>
    <row r="29" spans="1:44" ht="15.75" customHeight="1" thickBot="1" x14ac:dyDescent="0.3">
      <c r="A29" s="10" t="s">
        <v>73</v>
      </c>
      <c r="B29" s="11"/>
      <c r="C29" s="11"/>
      <c r="D29" s="11"/>
      <c r="E29" s="11"/>
      <c r="F29" s="11"/>
      <c r="G29" s="11"/>
      <c r="H29" s="11"/>
      <c r="I29" s="11"/>
      <c r="J29" s="11"/>
      <c r="K29" s="11"/>
      <c r="L29" s="11"/>
      <c r="M29" s="11"/>
      <c r="N29" s="11"/>
      <c r="O29" s="11"/>
      <c r="P29" s="11"/>
      <c r="Q29" s="11"/>
      <c r="R29" s="11"/>
      <c r="S29" s="11">
        <v>1335483.1279511701</v>
      </c>
      <c r="T29" s="11">
        <v>1440372.1774651101</v>
      </c>
      <c r="U29" s="11">
        <v>1305997.9021645901</v>
      </c>
      <c r="V29" s="11">
        <v>1202612.82660333</v>
      </c>
      <c r="W29" s="11">
        <v>1227442.9190221</v>
      </c>
      <c r="X29" s="11">
        <v>1622361.61736035</v>
      </c>
      <c r="Y29" s="11">
        <v>1662262.71829917</v>
      </c>
      <c r="Z29" s="11">
        <v>1668704.5717002901</v>
      </c>
      <c r="AA29" s="11">
        <v>1950779.6220449801</v>
      </c>
      <c r="AB29" s="11">
        <v>1827363.5985006299</v>
      </c>
      <c r="AC29" s="11">
        <v>2527914.9827870098</v>
      </c>
      <c r="AD29" s="11">
        <v>2544632.50637607</v>
      </c>
      <c r="AE29" s="11">
        <v>2496134.6066393801</v>
      </c>
      <c r="AF29" s="11">
        <v>2445870.4952505301</v>
      </c>
      <c r="AG29" s="11">
        <v>2916810.8063586201</v>
      </c>
      <c r="AH29" s="11">
        <v>3478184.9912740001</v>
      </c>
      <c r="AI29" s="11">
        <v>3831894.50716251</v>
      </c>
      <c r="AJ29" s="11">
        <v>3462964.5070735398</v>
      </c>
      <c r="AK29" s="11">
        <v>3988682.0960698701</v>
      </c>
      <c r="AL29" s="11" t="s">
        <v>61</v>
      </c>
      <c r="AM29" s="11">
        <v>2714000</v>
      </c>
      <c r="AN29" s="11">
        <v>2870400</v>
      </c>
      <c r="AO29" s="11">
        <v>3082000</v>
      </c>
      <c r="AP29" s="12">
        <v>3229200</v>
      </c>
      <c r="AQ29" s="12">
        <v>3330400</v>
      </c>
      <c r="AR29" s="12">
        <v>3413200</v>
      </c>
    </row>
    <row r="30" spans="1:44" ht="15" customHeight="1" x14ac:dyDescent="0.25">
      <c r="A30" s="1"/>
    </row>
    <row r="31" spans="1:44" ht="15" customHeight="1" x14ac:dyDescent="0.25">
      <c r="A31" t="s">
        <v>74</v>
      </c>
    </row>
    <row r="33" spans="1:1" ht="15" customHeight="1" x14ac:dyDescent="0.25">
      <c r="A33" t="s">
        <v>75</v>
      </c>
    </row>
    <row r="34" spans="1:1" ht="15" customHeight="1" x14ac:dyDescent="0.25">
      <c r="A34" t="s">
        <v>147</v>
      </c>
    </row>
    <row r="36" spans="1:1" ht="15" customHeight="1" x14ac:dyDescent="0.25">
      <c r="A36" s="1" t="s">
        <v>88</v>
      </c>
    </row>
    <row r="37" spans="1:1" ht="15" customHeight="1" x14ac:dyDescent="0.25"/>
    <row r="38" spans="1:1" ht="15" customHeight="1" x14ac:dyDescent="0.25">
      <c r="A38" t="s">
        <v>89</v>
      </c>
    </row>
    <row r="39" spans="1:1" ht="15" customHeight="1" x14ac:dyDescent="0.25">
      <c r="A39" t="s">
        <v>148</v>
      </c>
    </row>
    <row r="40" spans="1:1" ht="15" customHeight="1" x14ac:dyDescent="0.25"/>
    <row r="41" spans="1:1" ht="15" customHeight="1" x14ac:dyDescent="0.25">
      <c r="A41" t="s">
        <v>91</v>
      </c>
    </row>
    <row r="42" spans="1:1" ht="15" customHeight="1" x14ac:dyDescent="0.25">
      <c r="A42" t="s">
        <v>92</v>
      </c>
    </row>
    <row r="43" spans="1:1" ht="15" customHeight="1" x14ac:dyDescent="0.25">
      <c r="A43" t="s">
        <v>93</v>
      </c>
    </row>
    <row r="44" spans="1:1" ht="15" customHeight="1" x14ac:dyDescent="0.25">
      <c r="A44" t="s">
        <v>94</v>
      </c>
    </row>
    <row r="45" spans="1:1" ht="15" customHeight="1" x14ac:dyDescent="0.25">
      <c r="A45" t="s">
        <v>117</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86ECC"/>
  </sheetPr>
  <dimension ref="A1:AA81"/>
  <sheetViews>
    <sheetView zoomScale="145" zoomScaleNormal="145" workbookViewId="0">
      <pane xSplit="1" topLeftCell="S1" activePane="topRight" state="frozen"/>
      <selection pane="topRight" activeCell="AJ22" sqref="AJ22:AJ23"/>
    </sheetView>
  </sheetViews>
  <sheetFormatPr defaultColWidth="8.5703125" defaultRowHeight="15" x14ac:dyDescent="0.25"/>
  <cols>
    <col min="1" max="1" width="16.28515625" customWidth="1"/>
    <col min="26" max="26" width="13.42578125" customWidth="1"/>
  </cols>
  <sheetData>
    <row r="1" spans="1:27" ht="15" customHeight="1" x14ac:dyDescent="0.25">
      <c r="A1" s="1" t="s">
        <v>8</v>
      </c>
    </row>
    <row r="3" spans="1:27" ht="15.75" customHeight="1" thickBot="1" x14ac:dyDescent="0.3">
      <c r="B3" s="1">
        <v>2001</v>
      </c>
      <c r="C3" s="1">
        <v>2002</v>
      </c>
      <c r="D3" s="1">
        <v>2003</v>
      </c>
      <c r="E3" s="1">
        <v>2004</v>
      </c>
      <c r="F3" s="1">
        <v>2005</v>
      </c>
      <c r="G3" s="1">
        <v>2006</v>
      </c>
      <c r="H3" s="1">
        <v>2007</v>
      </c>
      <c r="I3" s="1">
        <v>2008</v>
      </c>
      <c r="J3" s="1">
        <v>2009</v>
      </c>
      <c r="K3" s="1">
        <v>2010</v>
      </c>
      <c r="L3" s="1">
        <v>2011</v>
      </c>
      <c r="M3" s="1">
        <v>2012</v>
      </c>
      <c r="N3" s="1">
        <v>2013</v>
      </c>
      <c r="O3" s="1">
        <v>2014</v>
      </c>
      <c r="P3" s="1">
        <v>2015</v>
      </c>
      <c r="Q3" s="1">
        <v>2016</v>
      </c>
      <c r="R3" s="1">
        <v>2017</v>
      </c>
      <c r="S3" s="1">
        <v>2018</v>
      </c>
      <c r="T3" s="1">
        <v>2019</v>
      </c>
      <c r="U3" s="1">
        <v>2020</v>
      </c>
      <c r="V3" s="1">
        <v>2021</v>
      </c>
      <c r="W3" s="1">
        <v>2022</v>
      </c>
      <c r="X3" s="1">
        <v>2023</v>
      </c>
      <c r="Y3" s="1">
        <v>2024</v>
      </c>
      <c r="Z3" s="1">
        <v>2025</v>
      </c>
    </row>
    <row r="4" spans="1:27" ht="15" customHeight="1" x14ac:dyDescent="0.25">
      <c r="A4" s="4" t="s">
        <v>31</v>
      </c>
      <c r="B4" s="15">
        <v>13.437019187384999</v>
      </c>
      <c r="C4" s="15">
        <v>15.876670230295099</v>
      </c>
      <c r="D4" s="15">
        <v>17.1420561755351</v>
      </c>
      <c r="E4" s="15">
        <v>19.838389623529402</v>
      </c>
      <c r="F4" s="15">
        <v>21.579454885368499</v>
      </c>
      <c r="G4" s="15">
        <v>23.072198398578202</v>
      </c>
      <c r="H4" s="15">
        <v>23.204966581918299</v>
      </c>
      <c r="I4" s="15">
        <v>24.530410512731599</v>
      </c>
      <c r="J4" s="15">
        <v>25.501312299509799</v>
      </c>
      <c r="K4" s="15">
        <v>27.039175171326701</v>
      </c>
      <c r="L4" s="15">
        <v>27.0726314591329</v>
      </c>
      <c r="M4" s="15">
        <v>27.076788858099601</v>
      </c>
      <c r="N4" s="15">
        <v>27.0513247190116</v>
      </c>
      <c r="O4" s="15">
        <v>27.228294132814401</v>
      </c>
      <c r="P4" s="15">
        <v>28.153840076312399</v>
      </c>
      <c r="Q4" s="15">
        <v>28.2904744860294</v>
      </c>
      <c r="R4" s="15">
        <v>29.064719452656099</v>
      </c>
      <c r="S4" s="15">
        <v>29.231703267051401</v>
      </c>
      <c r="T4" s="15">
        <v>30.1585910715221</v>
      </c>
      <c r="U4" s="15">
        <v>32.956626414291897</v>
      </c>
      <c r="V4" s="15">
        <v>33.534579635743</v>
      </c>
      <c r="W4" s="15">
        <v>31.7905645931645</v>
      </c>
      <c r="X4" s="15">
        <v>29.054447072470399</v>
      </c>
      <c r="Y4" s="15">
        <v>26.974312155040099</v>
      </c>
      <c r="Z4" s="15">
        <v>26.857562000000001</v>
      </c>
    </row>
    <row r="5" spans="1:27" ht="15" customHeight="1" x14ac:dyDescent="0.25">
      <c r="A5" s="7" t="s">
        <v>32</v>
      </c>
      <c r="B5" s="17">
        <v>26.050798304214901</v>
      </c>
      <c r="C5" s="17">
        <v>27.0699554396396</v>
      </c>
      <c r="D5" s="17">
        <v>28.780429986926698</v>
      </c>
      <c r="E5" s="17">
        <v>29.933205408040202</v>
      </c>
      <c r="F5" s="17">
        <v>32.455431602846801</v>
      </c>
      <c r="G5" s="17">
        <v>34.930626938356198</v>
      </c>
      <c r="H5" s="17">
        <v>36.663187409797999</v>
      </c>
      <c r="I5" s="17">
        <v>38.953463991191299</v>
      </c>
      <c r="J5" s="17">
        <v>43.795192638498598</v>
      </c>
      <c r="K5" s="17">
        <v>44.534613803322699</v>
      </c>
      <c r="L5" s="17">
        <v>45.761536041118397</v>
      </c>
      <c r="M5" s="17">
        <v>47.547040445684303</v>
      </c>
      <c r="N5" s="17">
        <v>48.229484829973501</v>
      </c>
      <c r="O5" s="17">
        <v>48.852453565516697</v>
      </c>
      <c r="P5" s="17">
        <v>49.703936679838399</v>
      </c>
      <c r="Q5" s="17">
        <v>51.179149810514303</v>
      </c>
      <c r="R5" s="17">
        <v>52.403987775758303</v>
      </c>
      <c r="S5" s="17">
        <v>53.5823619508894</v>
      </c>
      <c r="T5" s="17">
        <v>55.030728496633003</v>
      </c>
      <c r="U5" s="17">
        <v>59.795212179221103</v>
      </c>
      <c r="V5" s="17">
        <v>57.463156013488103</v>
      </c>
      <c r="W5" s="17">
        <v>55.678702998500398</v>
      </c>
      <c r="X5" s="17">
        <v>53.9776938560546</v>
      </c>
      <c r="Y5" s="17">
        <v>52.769619917194497</v>
      </c>
      <c r="Z5" s="17">
        <v>60.54</v>
      </c>
    </row>
    <row r="6" spans="1:27" ht="15" customHeight="1" x14ac:dyDescent="0.25">
      <c r="A6" s="7" t="s">
        <v>33</v>
      </c>
      <c r="B6" s="17" t="str">
        <f>IFERROR(IF(OR(INDEX('1. Out Res'!$A$4:$ZZ$48,MATCH($A6,'1. Out Res'!$A$4:$A$48,0),MATCH('8. M GDP'!B$3,'1. Out Res'!$A$3:$ZZ$3,0))="",INDEX('27. Curr GDP'!$A$4:$ZZ$48,MATCH($A6,'27. Curr GDP'!$A$4:$A$48,0),MATCH('8. M GDP'!B$3,'27. Curr GDP'!$A$3:$ZZ$3,0))=""),"n/a",IFERROR(INDEX('1. Out Res'!$A$4:$ZZ$48,MATCH($A6,'1. Out Res'!$A$4:$A$48,0),MATCH('8. M GDP'!B$3,'1. Out Res'!$A$3:$ZZ$3,0))/INDEX('27. Curr GDP'!$A$4:$ZZ$48,MATCH($A6,'27. Curr GDP'!$A$4:$A$48,0),MATCH('8. M GDP'!B$3,'27. Curr GDP'!$A$3:$ZZ$3,0))*100,"n/a")),"n/a")</f>
        <v>n/a</v>
      </c>
      <c r="C6" s="17" t="str">
        <f>IFERROR(IF(OR(INDEX('1. Out Res'!$A$4:$ZZ$48,MATCH($A6,'1. Out Res'!$A$4:$A$48,0),MATCH('8. M GDP'!C$3,'1. Out Res'!$A$3:$ZZ$3,0))="",INDEX('27. Curr GDP'!$A$4:$ZZ$48,MATCH($A6,'27. Curr GDP'!$A$4:$A$48,0),MATCH('8. M GDP'!C$3,'27. Curr GDP'!$A$3:$ZZ$3,0))=""),"n/a",IFERROR(INDEX('1. Out Res'!$A$4:$ZZ$48,MATCH($A6,'1. Out Res'!$A$4:$A$48,0),MATCH('8. M GDP'!C$3,'1. Out Res'!$A$3:$ZZ$3,0))/INDEX('27. Curr GDP'!$A$4:$ZZ$48,MATCH($A6,'27. Curr GDP'!$A$4:$A$48,0),MATCH('8. M GDP'!C$3,'27. Curr GDP'!$A$3:$ZZ$3,0))*100,"n/a")),"n/a")</f>
        <v>n/a</v>
      </c>
      <c r="D6" s="17" t="str">
        <f>IFERROR(IF(OR(INDEX('1. Out Res'!$A$4:$ZZ$48,MATCH($A6,'1. Out Res'!$A$4:$A$48,0),MATCH('8. M GDP'!D$3,'1. Out Res'!$A$3:$ZZ$3,0))="",INDEX('27. Curr GDP'!$A$4:$ZZ$48,MATCH($A6,'27. Curr GDP'!$A$4:$A$48,0),MATCH('8. M GDP'!D$3,'27. Curr GDP'!$A$3:$ZZ$3,0))=""),"n/a",IFERROR(INDEX('1. Out Res'!$A$4:$ZZ$48,MATCH($A6,'1. Out Res'!$A$4:$A$48,0),MATCH('8. M GDP'!D$3,'1. Out Res'!$A$3:$ZZ$3,0))/INDEX('27. Curr GDP'!$A$4:$ZZ$48,MATCH($A6,'27. Curr GDP'!$A$4:$A$48,0),MATCH('8. M GDP'!D$3,'27. Curr GDP'!$A$3:$ZZ$3,0))*100,"n/a")),"n/a")</f>
        <v>n/a</v>
      </c>
      <c r="E6" s="17" t="str">
        <f>IFERROR(IF(OR(INDEX('1. Out Res'!$A$4:$ZZ$48,MATCH($A6,'1. Out Res'!$A$4:$A$48,0),MATCH('8. M GDP'!E$3,'1. Out Res'!$A$3:$ZZ$3,0))="",INDEX('27. Curr GDP'!$A$4:$ZZ$48,MATCH($A6,'27. Curr GDP'!$A$4:$A$48,0),MATCH('8. M GDP'!E$3,'27. Curr GDP'!$A$3:$ZZ$3,0))=""),"n/a",IFERROR(INDEX('1. Out Res'!$A$4:$ZZ$48,MATCH($A6,'1. Out Res'!$A$4:$A$48,0),MATCH('8. M GDP'!E$3,'1. Out Res'!$A$3:$ZZ$3,0))/INDEX('27. Curr GDP'!$A$4:$ZZ$48,MATCH($A6,'27. Curr GDP'!$A$4:$A$48,0),MATCH('8. M GDP'!E$3,'27. Curr GDP'!$A$3:$ZZ$3,0))*100,"n/a")),"n/a")</f>
        <v>n/a</v>
      </c>
      <c r="F6" s="17" t="str">
        <f>IFERROR(IF(OR(INDEX('1. Out Res'!$A$4:$ZZ$48,MATCH($A6,'1. Out Res'!$A$4:$A$48,0),MATCH('8. M GDP'!F$3,'1. Out Res'!$A$3:$ZZ$3,0))="",INDEX('27. Curr GDP'!$A$4:$ZZ$48,MATCH($A6,'27. Curr GDP'!$A$4:$A$48,0),MATCH('8. M GDP'!F$3,'27. Curr GDP'!$A$3:$ZZ$3,0))=""),"n/a",IFERROR(INDEX('1. Out Res'!$A$4:$ZZ$48,MATCH($A6,'1. Out Res'!$A$4:$A$48,0),MATCH('8. M GDP'!F$3,'1. Out Res'!$A$3:$ZZ$3,0))/INDEX('27. Curr GDP'!$A$4:$ZZ$48,MATCH($A6,'27. Curr GDP'!$A$4:$A$48,0),MATCH('8. M GDP'!F$3,'27. Curr GDP'!$A$3:$ZZ$3,0))*100,"n/a")),"n/a")</f>
        <v>n/a</v>
      </c>
      <c r="G6" s="17" t="str">
        <f>IFERROR(IF(OR(INDEX('1. Out Res'!$A$4:$ZZ$48,MATCH($A6,'1. Out Res'!$A$4:$A$48,0),MATCH('8. M GDP'!G$3,'1. Out Res'!$A$3:$ZZ$3,0))="",INDEX('27. Curr GDP'!$A$4:$ZZ$48,MATCH($A6,'27. Curr GDP'!$A$4:$A$48,0),MATCH('8. M GDP'!G$3,'27. Curr GDP'!$A$3:$ZZ$3,0))=""),"n/a",IFERROR(INDEX('1. Out Res'!$A$4:$ZZ$48,MATCH($A6,'1. Out Res'!$A$4:$A$48,0),MATCH('8. M GDP'!G$3,'1. Out Res'!$A$3:$ZZ$3,0))/INDEX('27. Curr GDP'!$A$4:$ZZ$48,MATCH($A6,'27. Curr GDP'!$A$4:$A$48,0),MATCH('8. M GDP'!G$3,'27. Curr GDP'!$A$3:$ZZ$3,0))*100,"n/a")),"n/a")</f>
        <v>n/a</v>
      </c>
      <c r="H6" s="17">
        <v>8.6157072583196008</v>
      </c>
      <c r="I6" s="17">
        <v>10.2268956959826</v>
      </c>
      <c r="J6" s="17">
        <v>10.151537173918401</v>
      </c>
      <c r="K6" s="17">
        <v>9.7004662011408005</v>
      </c>
      <c r="L6" s="17">
        <v>8.6524352446065809</v>
      </c>
      <c r="M6" s="17">
        <v>8.4549581707342405</v>
      </c>
      <c r="N6" s="17">
        <v>8.3401026865600603</v>
      </c>
      <c r="O6" s="17">
        <v>8.1315741010245404</v>
      </c>
      <c r="P6" s="17">
        <v>7.68736533867588</v>
      </c>
      <c r="Q6" s="17">
        <v>7.58514253197984</v>
      </c>
      <c r="R6" s="17">
        <v>7.97687642835277</v>
      </c>
      <c r="S6" s="17">
        <v>8.3859940559931907</v>
      </c>
      <c r="T6" s="17">
        <v>10.375921429480499</v>
      </c>
      <c r="U6" s="17">
        <v>11.413173682911999</v>
      </c>
      <c r="V6" s="17">
        <v>11.379388902421001</v>
      </c>
      <c r="W6" s="17">
        <v>10.9439893024061</v>
      </c>
      <c r="X6" s="17">
        <v>11.9885468557074</v>
      </c>
      <c r="Y6" s="17">
        <v>13.593899135196599</v>
      </c>
      <c r="Z6" s="17">
        <v>14.535356999999999</v>
      </c>
      <c r="AA6" s="49"/>
    </row>
    <row r="7" spans="1:27" ht="15" customHeight="1" x14ac:dyDescent="0.25">
      <c r="A7" s="7" t="s">
        <v>34</v>
      </c>
      <c r="B7" s="17">
        <v>4.9618560801236198</v>
      </c>
      <c r="C7" s="17">
        <v>5.7954511057700904</v>
      </c>
      <c r="D7" s="17">
        <v>7.21021343284841</v>
      </c>
      <c r="E7" s="17">
        <v>8.4098009056090604</v>
      </c>
      <c r="F7" s="17">
        <v>10.375505651378001</v>
      </c>
      <c r="G7" s="17">
        <v>12.829957949186801</v>
      </c>
      <c r="H7" s="17">
        <v>14.6230705134543</v>
      </c>
      <c r="I7" s="17">
        <v>15.519251302466699</v>
      </c>
      <c r="J7" s="17">
        <v>16.873291916884899</v>
      </c>
      <c r="K7" s="17">
        <v>18.118326856142801</v>
      </c>
      <c r="L7" s="17">
        <v>18.4285933330669</v>
      </c>
      <c r="M7" s="17">
        <v>18.642603322642099</v>
      </c>
      <c r="N7" s="17">
        <v>18.179257230247501</v>
      </c>
      <c r="O7" s="17">
        <v>17.907336174192</v>
      </c>
      <c r="P7" s="17">
        <v>17.116716653252201</v>
      </c>
      <c r="Q7" s="17">
        <v>14.7039268499862</v>
      </c>
      <c r="R7" s="17">
        <v>14.2327019161583</v>
      </c>
      <c r="S7" s="17">
        <v>13.836807648276</v>
      </c>
      <c r="T7" s="17">
        <v>13.5967404878935</v>
      </c>
      <c r="U7" s="17">
        <v>16.213054453093999</v>
      </c>
      <c r="V7" s="17">
        <v>15.287472049088301</v>
      </c>
      <c r="W7" s="17">
        <v>14.526902999428099</v>
      </c>
      <c r="X7" s="17">
        <v>14.1751611422919</v>
      </c>
      <c r="Y7" s="17">
        <v>13.3103920345568</v>
      </c>
      <c r="Z7" s="17">
        <f>IFERROR(IF(OR(INDEX('1. Out Res'!$A$4:$ZZ$48,MATCH($A7,'1. Out Res'!$A$4:$A$48,0),MATCH('8. M GDP'!Z$3,'1. Out Res'!$A$3:$ZZ$3,0))="",INDEX('27. Curr GDP'!$A$4:$ZZ$48,MATCH($A7,'27. Curr GDP'!$A$4:$A$48,0),MATCH('8. M GDP'!Z$3,'27. Curr GDP'!$A$3:$ZZ$3,0))=""),"n/a",IFERROR(INDEX('1. Out Res'!$A$4:$ZZ$48,MATCH($A7,'1. Out Res'!$A$4:$A$48,0),MATCH('8. M GDP'!Z$3,'1. Out Res'!$A$3:$ZZ$3,0))/INDEX('27. Curr GDP'!$A$4:$ZZ$48,MATCH($A7,'27. Curr GDP'!$A$4:$A$48,0),MATCH('8. M GDP'!Z$3,'27. Curr GDP'!$A$3:$ZZ$3,0))*100,"n/a")),"n/a")</f>
        <v>14.845043727971721</v>
      </c>
      <c r="AA7" s="49"/>
    </row>
    <row r="8" spans="1:27" ht="15" customHeight="1" x14ac:dyDescent="0.25">
      <c r="A8" s="7" t="s">
        <v>35</v>
      </c>
      <c r="B8" s="17">
        <v>5.8642374604042997</v>
      </c>
      <c r="C8" s="17">
        <v>7.1997814410119103</v>
      </c>
      <c r="D8" s="17">
        <v>9.0271111348238708</v>
      </c>
      <c r="E8" s="17">
        <v>10.668922794181499</v>
      </c>
      <c r="F8" s="17">
        <v>27.4665322487084</v>
      </c>
      <c r="G8" s="17">
        <v>33.3334893966355</v>
      </c>
      <c r="H8" s="17">
        <v>39.422447807231002</v>
      </c>
      <c r="I8" s="17">
        <v>44.721007764129702</v>
      </c>
      <c r="J8" s="17">
        <v>55.621526702899502</v>
      </c>
      <c r="K8" s="17">
        <v>61.417136309170502</v>
      </c>
      <c r="L8" s="17">
        <v>63.348987527142398</v>
      </c>
      <c r="M8" s="17">
        <v>65.218781586405896</v>
      </c>
      <c r="N8" s="17">
        <v>65.8762182992498</v>
      </c>
      <c r="O8" s="17">
        <v>66.950053134962801</v>
      </c>
      <c r="P8" s="17">
        <v>65.202888772198605</v>
      </c>
      <c r="Q8" s="17">
        <v>60.831620820632601</v>
      </c>
      <c r="R8" s="17">
        <v>54.941146834080001</v>
      </c>
      <c r="S8" s="17">
        <v>40.115488187446203</v>
      </c>
      <c r="T8" s="17">
        <v>37.126314290768399</v>
      </c>
      <c r="U8" s="17">
        <v>39.159490369726399</v>
      </c>
      <c r="V8" s="17">
        <v>33.637413950801502</v>
      </c>
      <c r="W8" s="17">
        <v>30.190445332469299</v>
      </c>
      <c r="X8" s="17">
        <v>27.976004916832199</v>
      </c>
      <c r="Y8" s="17">
        <v>25.286212638935599</v>
      </c>
      <c r="Z8" s="17">
        <v>23.828367</v>
      </c>
      <c r="AA8" s="49"/>
    </row>
    <row r="9" spans="1:27" ht="15" customHeight="1" x14ac:dyDescent="0.25">
      <c r="A9" s="7" t="s">
        <v>36</v>
      </c>
      <c r="B9" s="17">
        <v>1.45086791153622</v>
      </c>
      <c r="C9" s="17">
        <v>1.8511661076263299</v>
      </c>
      <c r="D9" s="17">
        <v>2.7396780730880499</v>
      </c>
      <c r="E9" s="17">
        <v>3.9260676454569898</v>
      </c>
      <c r="F9" s="17">
        <v>5.2160651296507696</v>
      </c>
      <c r="G9" s="17">
        <v>6.9632547387038404</v>
      </c>
      <c r="H9" s="17">
        <v>9.0210730610877796</v>
      </c>
      <c r="I9" s="17">
        <v>9.1232650910522501</v>
      </c>
      <c r="J9" s="17">
        <v>13.999909645784999</v>
      </c>
      <c r="K9" s="17">
        <v>15.278425728835201</v>
      </c>
      <c r="L9" s="17">
        <v>15.469251311971799</v>
      </c>
      <c r="M9" s="17">
        <v>17.1300438761123</v>
      </c>
      <c r="N9" s="17">
        <v>17.070958473489</v>
      </c>
      <c r="O9" s="17">
        <v>18.205461891904601</v>
      </c>
      <c r="P9" s="17">
        <v>18.922589314744702</v>
      </c>
      <c r="Q9" s="17">
        <v>19.6910931541987</v>
      </c>
      <c r="R9" s="17">
        <v>20.8904104275388</v>
      </c>
      <c r="S9" s="17">
        <v>20.848183673970802</v>
      </c>
      <c r="T9" s="17">
        <v>21.567120742854001</v>
      </c>
      <c r="U9" s="17">
        <v>23.713222681095001</v>
      </c>
      <c r="V9" s="17">
        <v>25.4488628765287</v>
      </c>
      <c r="W9" s="17">
        <v>23.7079941145427</v>
      </c>
      <c r="X9" s="17">
        <v>21.704990579034</v>
      </c>
      <c r="Y9" s="17">
        <v>21.436007775534701</v>
      </c>
      <c r="Z9" s="17">
        <v>21.634633000000001</v>
      </c>
      <c r="AA9" s="49"/>
    </row>
    <row r="10" spans="1:27" ht="15" customHeight="1" x14ac:dyDescent="0.25">
      <c r="A10" s="7" t="s">
        <v>37</v>
      </c>
      <c r="B10" s="17">
        <v>55.551687021494701</v>
      </c>
      <c r="C10" s="17">
        <v>58.443913791349203</v>
      </c>
      <c r="D10" s="17">
        <v>63.4010987066006</v>
      </c>
      <c r="E10" s="17">
        <v>66.580453824224193</v>
      </c>
      <c r="F10" s="17">
        <v>73.817035385513094</v>
      </c>
      <c r="G10" s="17">
        <v>78.866210538794803</v>
      </c>
      <c r="H10" s="17">
        <v>83.850387765591506</v>
      </c>
      <c r="I10" s="17">
        <v>85.784507715075804</v>
      </c>
      <c r="J10" s="17">
        <v>93.695376335689105</v>
      </c>
      <c r="K10" s="17">
        <v>92.133045216072702</v>
      </c>
      <c r="L10" s="17">
        <v>92.279757927715906</v>
      </c>
      <c r="M10" s="17">
        <v>90.636473761215399</v>
      </c>
      <c r="N10" s="17">
        <v>89.606494554101005</v>
      </c>
      <c r="O10" s="17">
        <v>90.083606245449801</v>
      </c>
      <c r="P10" s="17">
        <v>87.484652213840803</v>
      </c>
      <c r="Q10" s="17">
        <v>86.097876284476797</v>
      </c>
      <c r="R10" s="17">
        <v>85.041113533082793</v>
      </c>
      <c r="S10" s="17">
        <v>84.416390935108893</v>
      </c>
      <c r="T10" s="17">
        <v>84.842991379551904</v>
      </c>
      <c r="U10" s="17">
        <v>86.980608760860306</v>
      </c>
      <c r="V10" s="17">
        <v>82.149034778987797</v>
      </c>
      <c r="W10" s="17">
        <v>74.653865891194002</v>
      </c>
      <c r="X10" s="17">
        <v>74.311688584100693</v>
      </c>
      <c r="Y10" s="17">
        <v>70.205363317680096</v>
      </c>
      <c r="Z10" s="17">
        <v>69.8</v>
      </c>
      <c r="AA10" s="49"/>
    </row>
    <row r="11" spans="1:27" ht="15" customHeight="1" x14ac:dyDescent="0.25">
      <c r="A11" s="7" t="s">
        <v>38</v>
      </c>
      <c r="B11" s="17">
        <v>5.6446880680110496</v>
      </c>
      <c r="C11" s="17">
        <v>7.5921049267507001</v>
      </c>
      <c r="D11" s="17">
        <v>10.8263574401903</v>
      </c>
      <c r="E11" s="17">
        <v>15.2861160828433</v>
      </c>
      <c r="F11" s="17">
        <v>23.080585014942699</v>
      </c>
      <c r="G11" s="17">
        <v>31.526505464702399</v>
      </c>
      <c r="H11" s="17">
        <v>34.300939559669096</v>
      </c>
      <c r="I11" s="17">
        <v>37.365282433009803</v>
      </c>
      <c r="J11" s="17">
        <v>43.242592998818303</v>
      </c>
      <c r="K11" s="17">
        <v>40.518685851123699</v>
      </c>
      <c r="L11" s="17">
        <v>35.270097677681598</v>
      </c>
      <c r="M11" s="17">
        <v>32.627660227608899</v>
      </c>
      <c r="N11" s="17">
        <v>31.179537618715202</v>
      </c>
      <c r="O11" s="17">
        <v>30.247603276104599</v>
      </c>
      <c r="P11" s="17">
        <v>30.648913791599199</v>
      </c>
      <c r="Q11" s="17">
        <v>30.627324937120399</v>
      </c>
      <c r="R11" s="17">
        <v>29.8179880504834</v>
      </c>
      <c r="S11" s="17">
        <v>29.4472396844026</v>
      </c>
      <c r="T11" s="17">
        <v>29.045830202855001</v>
      </c>
      <c r="U11" s="17">
        <v>31.555960627050698</v>
      </c>
      <c r="V11" s="17">
        <v>30.3163399531586</v>
      </c>
      <c r="W11" s="17">
        <v>29.1340725498527</v>
      </c>
      <c r="X11" s="17">
        <v>29.472910430333499</v>
      </c>
      <c r="Y11" s="17">
        <v>30.287951688302499</v>
      </c>
      <c r="Z11" s="17">
        <f>IFERROR(IF(OR(INDEX('1. Out Res'!$A$4:$ZZ$48,MATCH($A11,'1. Out Res'!$A$4:$A$48,0),MATCH('8. M GDP'!Z$3,'1. Out Res'!$A$3:$ZZ$3,0))="",INDEX('27. Curr GDP'!$A$4:$ZZ$48,MATCH($A11,'27. Curr GDP'!$A$4:$A$48,0),MATCH('8. M GDP'!Z$3,'27. Curr GDP'!$A$3:$ZZ$3,0))=""),"n/a",IFERROR(INDEX('1. Out Res'!$A$4:$ZZ$48,MATCH($A11,'1. Out Res'!$A$4:$A$48,0),MATCH('8. M GDP'!Z$3,'1. Out Res'!$A$3:$ZZ$3,0))/INDEX('27. Curr GDP'!$A$4:$ZZ$48,MATCH($A11,'27. Curr GDP'!$A$4:$A$48,0),MATCH('8. M GDP'!Z$3,'27. Curr GDP'!$A$3:$ZZ$3,0))*100,"n/a")),"n/a")</f>
        <v>31.640887507529282</v>
      </c>
      <c r="AA11" s="49"/>
    </row>
    <row r="12" spans="1:27" ht="15" customHeight="1" x14ac:dyDescent="0.25">
      <c r="A12" s="7" t="s">
        <v>39</v>
      </c>
      <c r="B12" s="17">
        <v>21.142193826632099</v>
      </c>
      <c r="C12" s="17">
        <v>22.373806692685498</v>
      </c>
      <c r="D12" s="17">
        <v>23.782363807902701</v>
      </c>
      <c r="E12" s="17">
        <v>26.2137092448747</v>
      </c>
      <c r="F12" s="17">
        <v>29.4971220351974</v>
      </c>
      <c r="G12" s="17">
        <v>32.040854160149202</v>
      </c>
      <c r="H12" s="17">
        <v>33.321185096256897</v>
      </c>
      <c r="I12" s="17">
        <v>34.814300054049902</v>
      </c>
      <c r="J12" s="17">
        <v>39.538479314651703</v>
      </c>
      <c r="K12" s="17">
        <v>40.791844501257003</v>
      </c>
      <c r="L12" s="17">
        <v>41.303831690219099</v>
      </c>
      <c r="M12" s="17">
        <v>42.950302680601098</v>
      </c>
      <c r="N12" s="17">
        <v>43.222674125518203</v>
      </c>
      <c r="O12" s="17">
        <v>43.384872666109203</v>
      </c>
      <c r="P12" s="17">
        <v>43.501194502921201</v>
      </c>
      <c r="Q12" s="17">
        <v>43.240559401980498</v>
      </c>
      <c r="R12" s="17">
        <v>42.478197661079697</v>
      </c>
      <c r="S12" s="17">
        <v>41.883047348176603</v>
      </c>
      <c r="T12" s="17">
        <v>41.838825584721</v>
      </c>
      <c r="U12" s="17">
        <v>43.526663809979901</v>
      </c>
      <c r="V12" s="17">
        <v>42.989420100213799</v>
      </c>
      <c r="W12" s="17">
        <v>40.836872915009003</v>
      </c>
      <c r="X12" s="17">
        <v>38.7176947321027</v>
      </c>
      <c r="Y12" s="17">
        <v>38.294975594919102</v>
      </c>
      <c r="Z12" s="17">
        <f>IFERROR(IF(OR(INDEX('1. Out Res'!$A$4:$ZZ$48,MATCH($A12,'1. Out Res'!$A$4:$A$48,0),MATCH('8. M GDP'!Z$3,'1. Out Res'!$A$3:$ZZ$3,0))="",INDEX('27. Curr GDP'!$A$4:$ZZ$48,MATCH($A12,'27. Curr GDP'!$A$4:$A$48,0),MATCH('8. M GDP'!Z$3,'27. Curr GDP'!$A$3:$ZZ$3,0))=""),"n/a",IFERROR(INDEX('1. Out Res'!$A$4:$ZZ$48,MATCH($A12,'1. Out Res'!$A$4:$A$48,0),MATCH('8. M GDP'!Z$3,'1. Out Res'!$A$3:$ZZ$3,0))/INDEX('27. Curr GDP'!$A$4:$ZZ$48,MATCH($A12,'27. Curr GDP'!$A$4:$A$48,0),MATCH('8. M GDP'!Z$3,'27. Curr GDP'!$A$3:$ZZ$3,0))*100,"n/a")),"n/a")</f>
        <v>36.848821081830792</v>
      </c>
      <c r="AA12" s="49"/>
    </row>
    <row r="13" spans="1:27" ht="15" customHeight="1" x14ac:dyDescent="0.25">
      <c r="A13" s="7" t="s">
        <v>40</v>
      </c>
      <c r="B13" s="17">
        <v>20.871083084124301</v>
      </c>
      <c r="C13" s="17">
        <v>21.842780299389901</v>
      </c>
      <c r="D13" s="17">
        <v>23.380630981451802</v>
      </c>
      <c r="E13" s="17">
        <v>25.439857184691</v>
      </c>
      <c r="F13" s="17">
        <v>28.217825987241699</v>
      </c>
      <c r="G13" s="17">
        <v>30.982316921074101</v>
      </c>
      <c r="H13" s="17">
        <v>33.301396958833003</v>
      </c>
      <c r="I13" s="17">
        <v>35.143898252341401</v>
      </c>
      <c r="J13" s="17">
        <v>37.724215072954102</v>
      </c>
      <c r="K13" s="17">
        <v>39.853875804457402</v>
      </c>
      <c r="L13" s="17">
        <v>40.964472356511401</v>
      </c>
      <c r="M13" s="17">
        <v>41.652543752309903</v>
      </c>
      <c r="N13" s="17">
        <v>38.476819972142302</v>
      </c>
      <c r="O13" s="17">
        <v>38.754003344551599</v>
      </c>
      <c r="P13" s="17">
        <v>39.409952184102103</v>
      </c>
      <c r="Q13" s="17">
        <v>40.255419449816898</v>
      </c>
      <c r="R13" s="17">
        <v>41.537896312186497</v>
      </c>
      <c r="S13" s="17">
        <v>42.7182091527716</v>
      </c>
      <c r="T13" s="17">
        <v>44.249651814155897</v>
      </c>
      <c r="U13" s="17">
        <v>49.054029800261603</v>
      </c>
      <c r="V13" s="17">
        <v>48.542155086210997</v>
      </c>
      <c r="W13" s="17">
        <v>48.5</v>
      </c>
      <c r="X13" s="17">
        <v>46.1</v>
      </c>
      <c r="Y13" s="17">
        <v>43.9</v>
      </c>
      <c r="Z13" s="17">
        <f>IFERROR(IF(OR(INDEX('1. Out Res'!$A$4:$ZZ$48,MATCH($A13,'1. Out Res'!$A$4:$A$48,0),MATCH('8. M GDP'!Z$3,'1. Out Res'!$A$3:$ZZ$3,0))="",INDEX('27. Curr GDP'!$A$4:$ZZ$48,MATCH($A13,'27. Curr GDP'!$A$4:$A$48,0),MATCH('8. M GDP'!Z$3,'27. Curr GDP'!$A$3:$ZZ$3,0))=""),"n/a",IFERROR(INDEX('1. Out Res'!$A$4:$ZZ$48,MATCH($A13,'1. Out Res'!$A$4:$A$48,0),MATCH('8. M GDP'!Z$3,'1. Out Res'!$A$3:$ZZ$3,0))/INDEX('27. Curr GDP'!$A$4:$ZZ$48,MATCH($A13,'27. Curr GDP'!$A$4:$A$48,0),MATCH('8. M GDP'!Z$3,'27. Curr GDP'!$A$3:$ZZ$3,0))*100,"n/a")),"n/a")</f>
        <v>42.951420600330472</v>
      </c>
      <c r="AA13" s="49"/>
    </row>
    <row r="14" spans="1:27" ht="15" customHeight="1" x14ac:dyDescent="0.25">
      <c r="A14" s="7" t="s">
        <v>41</v>
      </c>
      <c r="B14" s="17">
        <v>51.508544165882974</v>
      </c>
      <c r="C14" s="17">
        <v>51.592593095519376</v>
      </c>
      <c r="D14" s="17">
        <v>52.085555475478358</v>
      </c>
      <c r="E14" s="17">
        <v>50.956390765517789</v>
      </c>
      <c r="F14" s="17">
        <v>50.528411115843639</v>
      </c>
      <c r="G14" s="17">
        <v>49.465538493680143</v>
      </c>
      <c r="H14" s="17">
        <v>45.98632039248298</v>
      </c>
      <c r="I14" s="17">
        <v>44.979717179333122</v>
      </c>
      <c r="J14" s="17">
        <v>46.896795639747644</v>
      </c>
      <c r="K14" s="17">
        <v>44.930393074403369</v>
      </c>
      <c r="L14" s="17">
        <v>43.206128692139771</v>
      </c>
      <c r="M14" s="17">
        <v>43.159169638401494</v>
      </c>
      <c r="N14" s="17">
        <v>42.997919149163216</v>
      </c>
      <c r="O14" s="17">
        <v>42.269499185292219</v>
      </c>
      <c r="P14" s="17">
        <v>42.279573587823592</v>
      </c>
      <c r="Q14" s="17">
        <v>42.328901280488971</v>
      </c>
      <c r="R14" s="17">
        <v>42.202096009990328</v>
      </c>
      <c r="S14" s="17">
        <v>42.934890405183111</v>
      </c>
      <c r="T14" s="17">
        <v>44.052548710317176</v>
      </c>
      <c r="U14" s="17">
        <v>47.871690008651825</v>
      </c>
      <c r="V14" s="17">
        <v>48.222725953364943</v>
      </c>
      <c r="W14" s="17">
        <v>47.533218785878297</v>
      </c>
      <c r="X14" s="17">
        <v>45.407458094322955</v>
      </c>
      <c r="Y14" s="17">
        <v>43.934628802906211</v>
      </c>
      <c r="Z14" s="17">
        <f>IFERROR(IF(OR(INDEX('1. Out Res'!$A$4:$ZZ$48,MATCH($A14,'1. Out Res'!$A$4:$A$48,0),MATCH('8. M GDP'!Z$3,'1. Out Res'!$A$3:$ZZ$3,0))="",INDEX('27. Curr GDP'!$A$4:$ZZ$48,MATCH($A14,'27. Curr GDP'!$A$4:$A$48,0),MATCH('8. M GDP'!Z$3,'27. Curr GDP'!$A$3:$ZZ$3,0))=""),"n/a",IFERROR(INDEX('1. Out Res'!$A$4:$ZZ$48,MATCH($A14,'1. Out Res'!$A$4:$A$48,0),MATCH('8. M GDP'!Z$3,'1. Out Res'!$A$3:$ZZ$3,0))/INDEX('27. Curr GDP'!$A$4:$ZZ$48,MATCH($A14,'27. Curr GDP'!$A$4:$A$48,0),MATCH('8. M GDP'!Z$3,'27. Curr GDP'!$A$3:$ZZ$3,0))*100,"n/a")),"n/a")</f>
        <v>43.191026217530109</v>
      </c>
      <c r="AA14" s="49"/>
    </row>
    <row r="15" spans="1:27" ht="15" customHeight="1" x14ac:dyDescent="0.25">
      <c r="A15" s="7" t="s">
        <v>42</v>
      </c>
      <c r="B15" s="17">
        <v>10.2843874060573</v>
      </c>
      <c r="C15" s="17">
        <v>12.984581012695401</v>
      </c>
      <c r="D15" s="17">
        <v>14.967784560400499</v>
      </c>
      <c r="E15" s="17">
        <v>17.578431909013101</v>
      </c>
      <c r="F15" s="17">
        <v>22.796263644818399</v>
      </c>
      <c r="G15" s="17">
        <v>26.229955164195999</v>
      </c>
      <c r="H15" s="17">
        <v>29.8087278346812</v>
      </c>
      <c r="I15" s="17">
        <v>32.108670426595403</v>
      </c>
      <c r="J15" s="17">
        <v>33.9145268344516</v>
      </c>
      <c r="K15" s="17">
        <v>35.920581017651003</v>
      </c>
      <c r="L15" s="17">
        <v>38.558700534459497</v>
      </c>
      <c r="M15" s="17">
        <v>39.618729317137799</v>
      </c>
      <c r="N15" s="17">
        <v>39.500103955651497</v>
      </c>
      <c r="O15" s="17">
        <v>39.161610508023202</v>
      </c>
      <c r="P15" s="17">
        <v>38.324784018043999</v>
      </c>
      <c r="Q15" s="17">
        <v>35.185696716567101</v>
      </c>
      <c r="R15" s="17">
        <v>33.245177311459301</v>
      </c>
      <c r="S15" s="17">
        <v>31.6143501503973</v>
      </c>
      <c r="T15" s="17">
        <v>28.746948143251601</v>
      </c>
      <c r="U15" s="17">
        <v>27.9567338138129</v>
      </c>
      <c r="V15" s="17">
        <v>17.0198054659935</v>
      </c>
      <c r="W15" s="17">
        <v>14.4000151969505</v>
      </c>
      <c r="X15" s="17">
        <v>12.916940608054601</v>
      </c>
      <c r="Y15" s="17">
        <v>11.3591626840379</v>
      </c>
      <c r="Z15" s="17">
        <v>10.329921000000001</v>
      </c>
      <c r="AA15" s="49"/>
    </row>
    <row r="16" spans="1:27" ht="15" customHeight="1" x14ac:dyDescent="0.25">
      <c r="A16" s="7" t="s">
        <v>43</v>
      </c>
      <c r="B16" s="17">
        <v>2.19890456374024</v>
      </c>
      <c r="C16" s="17">
        <v>4.6072458507420997</v>
      </c>
      <c r="D16" s="17">
        <v>7.6162299687407504</v>
      </c>
      <c r="E16" s="17">
        <v>9.2556341141325191</v>
      </c>
      <c r="F16" s="17">
        <v>11.5953369856219</v>
      </c>
      <c r="G16" s="17">
        <v>14.853543147809299</v>
      </c>
      <c r="H16" s="17">
        <v>16.982242117505798</v>
      </c>
      <c r="I16" s="17">
        <v>20.618188245187</v>
      </c>
      <c r="J16" s="17">
        <v>23.735394973673699</v>
      </c>
      <c r="K16" s="17">
        <v>24.704556436169401</v>
      </c>
      <c r="L16" s="17">
        <v>21.479330882185401</v>
      </c>
      <c r="M16" s="17">
        <v>19.929456145575902</v>
      </c>
      <c r="N16" s="17">
        <v>18.0873509712548</v>
      </c>
      <c r="O16" s="17">
        <v>16.130204997615401</v>
      </c>
      <c r="P16" s="17">
        <v>13.2448223999902</v>
      </c>
      <c r="Q16" s="17">
        <v>12.060886046638799</v>
      </c>
      <c r="R16" s="17">
        <v>10.706110055923</v>
      </c>
      <c r="S16" s="17">
        <v>9.9978936360747905</v>
      </c>
      <c r="T16" s="17">
        <v>9.3586058973417305</v>
      </c>
      <c r="U16" s="17">
        <v>9.6583268827423794</v>
      </c>
      <c r="V16" s="17">
        <v>9.5204277311358396</v>
      </c>
      <c r="W16" s="17">
        <v>8.4272401551230107</v>
      </c>
      <c r="X16" s="17">
        <v>7.6342812124967603</v>
      </c>
      <c r="Y16" s="17">
        <v>7.4925846511289897</v>
      </c>
      <c r="Z16" s="17">
        <v>8.1311730000000004</v>
      </c>
      <c r="AA16" s="49"/>
    </row>
    <row r="17" spans="1:27" ht="15" customHeight="1" x14ac:dyDescent="0.25">
      <c r="A17" s="7" t="s">
        <v>44</v>
      </c>
      <c r="B17" s="17">
        <v>31.4057263050294</v>
      </c>
      <c r="C17" s="17">
        <v>34.715318505620701</v>
      </c>
      <c r="D17" s="17">
        <v>40.955127342069197</v>
      </c>
      <c r="E17" s="17">
        <v>49.670325732127701</v>
      </c>
      <c r="F17" s="17">
        <v>58.374650924096997</v>
      </c>
      <c r="G17" s="17">
        <v>67.050912791848404</v>
      </c>
      <c r="H17" s="17">
        <v>71.326141958112203</v>
      </c>
      <c r="I17" s="17">
        <v>79.453554246781593</v>
      </c>
      <c r="J17" s="17">
        <v>87.2742224060094</v>
      </c>
      <c r="K17" s="17">
        <v>61.5581206680869</v>
      </c>
      <c r="L17" s="17">
        <v>58.589240427438</v>
      </c>
      <c r="M17" s="17">
        <v>55.529853093335703</v>
      </c>
      <c r="N17" s="17">
        <v>52.874068062640497</v>
      </c>
      <c r="O17" s="17">
        <v>46.473725952092501</v>
      </c>
      <c r="P17" s="17">
        <v>33.446727549467298</v>
      </c>
      <c r="Q17" s="17">
        <v>31.9172059641981</v>
      </c>
      <c r="R17" s="17">
        <v>28.305108491970401</v>
      </c>
      <c r="S17" s="17">
        <v>25.549099688752499</v>
      </c>
      <c r="T17" s="17">
        <v>22.908742739732599</v>
      </c>
      <c r="U17" s="17">
        <v>21.5565852701775</v>
      </c>
      <c r="V17" s="17">
        <v>18.3459015913804</v>
      </c>
      <c r="W17" s="17">
        <v>15.4320987654321</v>
      </c>
      <c r="X17" s="17">
        <v>15.8957329648446</v>
      </c>
      <c r="Y17" s="17">
        <v>15.469099761343299</v>
      </c>
      <c r="Z17" s="17">
        <f>IFERROR(IF(OR(INDEX('1. Out Res'!$A$4:$ZZ$48,MATCH($A17,'1. Out Res'!$A$4:$A$48,0),MATCH('8. M GDP'!Z$3,'1. Out Res'!$A$3:$ZZ$3,0))="",INDEX('27. Curr GDP'!$A$4:$ZZ$48,MATCH($A17,'27. Curr GDP'!$A$4:$A$48,0),MATCH('8. M GDP'!Z$3,'27. Curr GDP'!$A$3:$ZZ$3,0))=""),"n/a",IFERROR(INDEX('1. Out Res'!$A$4:$ZZ$48,MATCH($A17,'1. Out Res'!$A$4:$A$48,0),MATCH('8. M GDP'!Z$3,'1. Out Res'!$A$3:$ZZ$3,0))/INDEX('27. Curr GDP'!$A$4:$ZZ$48,MATCH($A17,'27. Curr GDP'!$A$4:$A$48,0),MATCH('8. M GDP'!Z$3,'27. Curr GDP'!$A$3:$ZZ$3,0))*100,"n/a")),"n/a")</f>
        <v>17.772334834834837</v>
      </c>
      <c r="AA17" s="49"/>
    </row>
    <row r="18" spans="1:27" ht="15" customHeight="1" x14ac:dyDescent="0.25">
      <c r="A18" s="7" t="s">
        <v>45</v>
      </c>
      <c r="B18" s="17">
        <v>8.2571299268604292</v>
      </c>
      <c r="C18" s="17">
        <v>9.7479927738302692</v>
      </c>
      <c r="D18" s="17">
        <v>11.065287333443701</v>
      </c>
      <c r="E18" s="17">
        <v>12.7349074135916</v>
      </c>
      <c r="F18" s="17">
        <v>14.538135246268</v>
      </c>
      <c r="G18" s="17">
        <v>15.734887422241201</v>
      </c>
      <c r="H18" s="17">
        <v>16.438404602116002</v>
      </c>
      <c r="I18" s="17">
        <v>16.137734434048198</v>
      </c>
      <c r="J18" s="17">
        <v>17.773696709582801</v>
      </c>
      <c r="K18" s="17">
        <v>21.852900248088599</v>
      </c>
      <c r="L18" s="17">
        <v>22.298317919488099</v>
      </c>
      <c r="M18" s="17">
        <v>22.5065916783036</v>
      </c>
      <c r="N18" s="17">
        <v>22.408290726536698</v>
      </c>
      <c r="O18" s="17">
        <v>22.068073257213801</v>
      </c>
      <c r="P18" s="17">
        <v>21.888486759637701</v>
      </c>
      <c r="Q18" s="17">
        <v>21.790459744114099</v>
      </c>
      <c r="R18" s="17">
        <v>21.6184640406202</v>
      </c>
      <c r="S18" s="17">
        <v>21.3936757730308</v>
      </c>
      <c r="T18" s="17">
        <v>21.346123073044101</v>
      </c>
      <c r="U18" s="17">
        <v>23.567665547141399</v>
      </c>
      <c r="V18" s="17">
        <v>22.496315729445001</v>
      </c>
      <c r="W18" s="17">
        <v>21.7517458579783</v>
      </c>
      <c r="X18" s="17">
        <v>20.3632693314336</v>
      </c>
      <c r="Y18" s="17">
        <v>19.399999999999999</v>
      </c>
      <c r="Z18" s="17">
        <f>IFERROR(IF(OR(INDEX('1. Out Res'!$A$4:$ZZ$48,MATCH($A18,'1. Out Res'!$A$4:$A$48,0),MATCH('8. M GDP'!Z$3,'1. Out Res'!$A$3:$ZZ$3,0))="",INDEX('27. Curr GDP'!$A$4:$ZZ$48,MATCH($A18,'27. Curr GDP'!$A$4:$A$48,0),MATCH('8. M GDP'!Z$3,'27. Curr GDP'!$A$3:$ZZ$3,0))=""),"n/a",IFERROR(INDEX('1. Out Res'!$A$4:$ZZ$48,MATCH($A18,'1. Out Res'!$A$4:$A$48,0),MATCH('8. M GDP'!Z$3,'1. Out Res'!$A$3:$ZZ$3,0))/INDEX('27. Curr GDP'!$A$4:$ZZ$48,MATCH($A18,'27. Curr GDP'!$A$4:$A$48,0),MATCH('8. M GDP'!Z$3,'27. Curr GDP'!$A$3:$ZZ$3,0))*100,"n/a")),"n/a")</f>
        <v>20.157527226137091</v>
      </c>
      <c r="AA18" s="49"/>
    </row>
    <row r="19" spans="1:27" ht="15" customHeight="1" x14ac:dyDescent="0.25">
      <c r="A19" s="7" t="s">
        <v>46</v>
      </c>
      <c r="B19" s="17">
        <v>2.3471555219920499</v>
      </c>
      <c r="C19" s="17">
        <v>3.8301609390564799</v>
      </c>
      <c r="D19" s="17">
        <v>6.60592045671316</v>
      </c>
      <c r="E19" s="17">
        <v>11.1946175207073</v>
      </c>
      <c r="F19" s="17">
        <v>18.051166315477001</v>
      </c>
      <c r="G19" s="17">
        <v>26.719974116082</v>
      </c>
      <c r="H19" s="17">
        <v>29.406995488690601</v>
      </c>
      <c r="I19" s="17">
        <v>29.3170232837114</v>
      </c>
      <c r="J19" s="17">
        <v>36.309474816730301</v>
      </c>
      <c r="K19" s="17">
        <v>36.564335114213598</v>
      </c>
      <c r="L19" s="17">
        <v>30.4623064390696</v>
      </c>
      <c r="M19" s="17">
        <v>24.139400976949599</v>
      </c>
      <c r="N19" s="17">
        <v>22.209643444324399</v>
      </c>
      <c r="O19" s="17">
        <v>19.9058272016186</v>
      </c>
      <c r="P19" s="17">
        <v>18.3256620313282</v>
      </c>
      <c r="Q19" s="17">
        <v>17.389727763260101</v>
      </c>
      <c r="R19" s="17">
        <v>16.165636441796</v>
      </c>
      <c r="S19" s="17">
        <v>14.070303495966201</v>
      </c>
      <c r="T19" s="17">
        <v>13.6634077892513</v>
      </c>
      <c r="U19" s="17">
        <v>13.877347680964499</v>
      </c>
      <c r="V19" s="17">
        <v>13.508691441097</v>
      </c>
      <c r="W19" s="17">
        <v>12.2788918934409</v>
      </c>
      <c r="X19" s="17">
        <v>11.872707445226499</v>
      </c>
      <c r="Y19" s="17">
        <v>12.5670257956049</v>
      </c>
      <c r="Z19" s="17">
        <f>IFERROR(IF(OR(INDEX('1. Out Res'!$A$4:$ZZ$48,MATCH($A19,'1. Out Res'!$A$4:$A$48,0),MATCH('8. M GDP'!Z$3,'1. Out Res'!$A$3:$ZZ$3,0))="",INDEX('27. Curr GDP'!$A$4:$ZZ$48,MATCH($A19,'27. Curr GDP'!$A$4:$A$48,0),MATCH('8. M GDP'!Z$3,'27. Curr GDP'!$A$3:$ZZ$3,0))=""),"n/a",IFERROR(INDEX('1. Out Res'!$A$4:$ZZ$48,MATCH($A19,'1. Out Res'!$A$4:$A$48,0),MATCH('8. M GDP'!Z$3,'1. Out Res'!$A$3:$ZZ$3,0))/INDEX('27. Curr GDP'!$A$4:$ZZ$48,MATCH($A19,'27. Curr GDP'!$A$4:$A$48,0),MATCH('8. M GDP'!Z$3,'27. Curr GDP'!$A$3:$ZZ$3,0))*100,"n/a")),"n/a")</f>
        <v>12.981308411214954</v>
      </c>
      <c r="AA19" s="49"/>
    </row>
    <row r="20" spans="1:27" ht="15" customHeight="1" x14ac:dyDescent="0.25">
      <c r="A20" s="7" t="s">
        <v>47</v>
      </c>
      <c r="B20" s="17">
        <v>1.37522284613724</v>
      </c>
      <c r="C20" s="17">
        <v>2.2249080723750598</v>
      </c>
      <c r="D20" s="17" t="str">
        <f>IFERROR(IF(OR(INDEX('1. Out Res'!$A$4:$ZZ$48,MATCH($A20,'1. Out Res'!$A$4:$A$48,0),MATCH('8. M GDP'!D$3,'1. Out Res'!$A$3:$ZZ$3,0))="",INDEX('27. Curr GDP'!$A$4:$ZZ$48,MATCH($A20,'27. Curr GDP'!$A$4:$A$48,0),MATCH('8. M GDP'!D$3,'27. Curr GDP'!$A$3:$ZZ$3,0))=""),"n/a",IFERROR(INDEX('1. Out Res'!$A$4:$ZZ$48,MATCH($A20,'1. Out Res'!$A$4:$A$48,0),MATCH('8. M GDP'!D$3,'1. Out Res'!$A$3:$ZZ$3,0))/INDEX('27. Curr GDP'!$A$4:$ZZ$48,MATCH($A20,'27. Curr GDP'!$A$4:$A$48,0),MATCH('8. M GDP'!D$3,'27. Curr GDP'!$A$3:$ZZ$3,0))*100,"n/a")),"n/a")</f>
        <v>n/a</v>
      </c>
      <c r="E20" s="17">
        <v>6.9069177938764996</v>
      </c>
      <c r="F20" s="17">
        <v>10.810415517485399</v>
      </c>
      <c r="G20" s="17">
        <v>12.4598991149201</v>
      </c>
      <c r="H20" s="17">
        <v>16.7155051440809</v>
      </c>
      <c r="I20" s="17">
        <v>18.5409450539081</v>
      </c>
      <c r="J20" s="17">
        <v>22.406922153825899</v>
      </c>
      <c r="K20" s="17">
        <v>21.341988395829699</v>
      </c>
      <c r="L20" s="17">
        <v>18.731637928800701</v>
      </c>
      <c r="M20" s="17">
        <v>17.394174251969201</v>
      </c>
      <c r="N20" s="17">
        <v>16.656529600957001</v>
      </c>
      <c r="O20" s="17">
        <v>16.390888240713199</v>
      </c>
      <c r="P20" s="17">
        <v>16.515957660453601</v>
      </c>
      <c r="Q20" s="17">
        <v>16.929845538301699</v>
      </c>
      <c r="R20" s="17">
        <v>16.9669531155754</v>
      </c>
      <c r="S20" s="17">
        <v>17.045005141184799</v>
      </c>
      <c r="T20" s="17">
        <v>17.273566561545099</v>
      </c>
      <c r="U20" s="17">
        <v>18.398658999222</v>
      </c>
      <c r="V20" s="17">
        <v>18.125609749619802</v>
      </c>
      <c r="W20" s="17">
        <v>17.010076145707401</v>
      </c>
      <c r="X20" s="17">
        <v>16.911574718487699</v>
      </c>
      <c r="Y20" s="17">
        <v>16.1586944489082</v>
      </c>
      <c r="Z20" s="17">
        <v>17.989999999999998</v>
      </c>
      <c r="AA20" s="49"/>
    </row>
    <row r="21" spans="1:27" ht="15" customHeight="1" x14ac:dyDescent="0.25">
      <c r="A21" s="7" t="s">
        <v>48</v>
      </c>
      <c r="B21" s="17">
        <v>25.783190046859499</v>
      </c>
      <c r="C21" s="17">
        <v>26.576200167125801</v>
      </c>
      <c r="D21" s="17">
        <v>31.612098843571399</v>
      </c>
      <c r="E21" s="17">
        <v>33.115284468630101</v>
      </c>
      <c r="F21" s="17">
        <v>34.959215349559102</v>
      </c>
      <c r="G21" s="17">
        <v>35.166057059253802</v>
      </c>
      <c r="H21" s="17">
        <v>38.9884676384561</v>
      </c>
      <c r="I21" s="17">
        <v>39.840438294809303</v>
      </c>
      <c r="J21" s="17">
        <v>43.730330058104002</v>
      </c>
      <c r="K21" s="17">
        <v>43.843906166352603</v>
      </c>
      <c r="L21" s="17">
        <v>45.6981059708732</v>
      </c>
      <c r="M21" s="17">
        <v>46.672627465814998</v>
      </c>
      <c r="N21" s="17">
        <v>47.640774424833701</v>
      </c>
      <c r="O21" s="17">
        <v>48.344026892547603</v>
      </c>
      <c r="P21" s="17">
        <v>49.127946171477802</v>
      </c>
      <c r="Q21" s="17">
        <v>50.373522677336503</v>
      </c>
      <c r="R21" s="17">
        <v>52.701792025965801</v>
      </c>
      <c r="S21" s="17">
        <v>54.776002200052403</v>
      </c>
      <c r="T21" s="17">
        <v>57.104186188062101</v>
      </c>
      <c r="U21" s="17">
        <v>60.3757034171622</v>
      </c>
      <c r="V21" s="17">
        <v>58.683626101941798</v>
      </c>
      <c r="W21" s="17">
        <v>57.521701556836803</v>
      </c>
      <c r="X21" s="17">
        <v>55.405650766111499</v>
      </c>
      <c r="Y21" s="17">
        <v>50.8919446251045</v>
      </c>
      <c r="Z21" s="17">
        <v>47.737113999999998</v>
      </c>
      <c r="AA21" s="49"/>
    </row>
    <row r="22" spans="1:27" ht="15" customHeight="1" x14ac:dyDescent="0.25">
      <c r="A22" s="7" t="s">
        <v>49</v>
      </c>
      <c r="B22" s="17">
        <v>16.8208725310066</v>
      </c>
      <c r="C22" s="17">
        <v>18.516886018661602</v>
      </c>
      <c r="D22" s="17">
        <v>21.357935109360401</v>
      </c>
      <c r="E22" s="17">
        <v>25.572254806125802</v>
      </c>
      <c r="F22" s="17">
        <v>29.529706333339799</v>
      </c>
      <c r="G22" s="17">
        <v>32.757727188598899</v>
      </c>
      <c r="H22" s="17">
        <v>34.797851579365499</v>
      </c>
      <c r="I22" s="17">
        <v>35.768611021592001</v>
      </c>
      <c r="J22" s="17">
        <v>39.2644897437536</v>
      </c>
      <c r="K22" s="17">
        <v>39.114997505795401</v>
      </c>
      <c r="L22" s="17">
        <v>41.777142362013699</v>
      </c>
      <c r="M22" s="17">
        <v>41.9336003802023</v>
      </c>
      <c r="N22" s="17">
        <v>41.267323741550598</v>
      </c>
      <c r="O22" s="17">
        <v>41.0462684691067</v>
      </c>
      <c r="P22" s="17">
        <v>39.0628907539488</v>
      </c>
      <c r="Q22" s="17">
        <v>39.881985751012699</v>
      </c>
      <c r="R22" s="17">
        <v>38.087262373335598</v>
      </c>
      <c r="S22" s="17">
        <v>38.202056380646603</v>
      </c>
      <c r="T22" s="17">
        <v>38.184170950932</v>
      </c>
      <c r="U22" s="17">
        <v>43.620566977493198</v>
      </c>
      <c r="V22" s="17">
        <v>42.150944627532901</v>
      </c>
      <c r="W22" s="17">
        <v>45.375538511842997</v>
      </c>
      <c r="X22" s="17">
        <v>43.096910003663197</v>
      </c>
      <c r="Y22" s="17">
        <v>36.358134298136697</v>
      </c>
      <c r="Z22" s="17">
        <f>IFERROR(IF(OR(INDEX('1. Out Res'!$A$4:$ZZ$48,MATCH($A22,'1. Out Res'!$A$4:$A$48,0),MATCH('8. M GDP'!Z$3,'1. Out Res'!$A$3:$ZZ$3,0))="",INDEX('27. Curr GDP'!$A$4:$ZZ$48,MATCH($A22,'27. Curr GDP'!$A$4:$A$48,0),MATCH('8. M GDP'!Z$3,'27. Curr GDP'!$A$3:$ZZ$3,0))=""),"n/a",IFERROR(INDEX('1. Out Res'!$A$4:$ZZ$48,MATCH($A22,'1. Out Res'!$A$4:$A$48,0),MATCH('8. M GDP'!Z$3,'1. Out Res'!$A$3:$ZZ$3,0))/INDEX('27. Curr GDP'!$A$4:$ZZ$48,MATCH($A22,'27. Curr GDP'!$A$4:$A$48,0),MATCH('8. M GDP'!Z$3,'27. Curr GDP'!$A$3:$ZZ$3,0))*100,"n/a")),"n/a")</f>
        <v>40.190437606334839</v>
      </c>
      <c r="AA22" s="49"/>
    </row>
    <row r="23" spans="1:27" ht="15" customHeight="1" x14ac:dyDescent="0.25">
      <c r="A23" s="7" t="s">
        <v>50</v>
      </c>
      <c r="B23" s="17">
        <v>78.829005501358196</v>
      </c>
      <c r="C23" s="17">
        <v>82.623115036407199</v>
      </c>
      <c r="D23" s="17">
        <v>88.506659386517399</v>
      </c>
      <c r="E23" s="17">
        <v>91.907777647623405</v>
      </c>
      <c r="F23" s="17">
        <v>94.805067500721606</v>
      </c>
      <c r="G23" s="17">
        <v>95.833518662346506</v>
      </c>
      <c r="H23" s="17">
        <v>96.881308848942894</v>
      </c>
      <c r="I23" s="17">
        <v>97.675518156731002</v>
      </c>
      <c r="J23" s="17">
        <v>104.948771049321</v>
      </c>
      <c r="K23" s="17">
        <v>105.545325546358</v>
      </c>
      <c r="L23" s="17">
        <v>105.64580485547199</v>
      </c>
      <c r="M23" s="17">
        <v>106.24075372990301</v>
      </c>
      <c r="N23" s="17">
        <v>103.71875487347501</v>
      </c>
      <c r="O23" s="17">
        <v>102.33322413485</v>
      </c>
      <c r="P23" s="17">
        <v>100.561587691737</v>
      </c>
      <c r="Q23" s="17">
        <v>99.421320642575495</v>
      </c>
      <c r="R23" s="17">
        <v>96.702549360153697</v>
      </c>
      <c r="S23" s="17">
        <v>93.850671910510101</v>
      </c>
      <c r="T23" s="17">
        <v>90.5570963833935</v>
      </c>
      <c r="U23" s="17">
        <v>94.403098439481298</v>
      </c>
      <c r="V23" s="17">
        <v>90.223837479769401</v>
      </c>
      <c r="W23" s="17">
        <v>84.846992694165905</v>
      </c>
      <c r="X23" s="17">
        <v>79.892484764323299</v>
      </c>
      <c r="Y23" s="17">
        <v>78.486925929028402</v>
      </c>
      <c r="Z23" s="17">
        <f>IFERROR(IF(OR(INDEX('1. Out Res'!$A$4:$ZZ$48,MATCH($A23,'1. Out Res'!$A$4:$A$48,0),MATCH('8. M GDP'!Z$3,'1. Out Res'!$A$3:$ZZ$3,0))="",INDEX('27. Curr GDP'!$A$4:$ZZ$48,MATCH($A23,'27. Curr GDP'!$A$4:$A$48,0),MATCH('8. M GDP'!Z$3,'27. Curr GDP'!$A$3:$ZZ$3,0))=""),"n/a",IFERROR(INDEX('1. Out Res'!$A$4:$ZZ$48,MATCH($A23,'1. Out Res'!$A$4:$A$48,0),MATCH('8. M GDP'!Z$3,'1. Out Res'!$A$3:$ZZ$3,0))/INDEX('27. Curr GDP'!$A$4:$ZZ$48,MATCH($A23,'27. Curr GDP'!$A$4:$A$48,0),MATCH('8. M GDP'!Z$3,'27. Curr GDP'!$A$3:$ZZ$3,0))*100,"n/a")),"n/a")</f>
        <v>79.353906624907381</v>
      </c>
      <c r="AA23" s="49"/>
    </row>
    <row r="24" spans="1:27" ht="15" customHeight="1" x14ac:dyDescent="0.25">
      <c r="A24" s="7" t="s">
        <v>51</v>
      </c>
      <c r="B24" s="17">
        <v>2.7082146367759301</v>
      </c>
      <c r="C24" s="17">
        <v>3.3534259654557301</v>
      </c>
      <c r="D24" s="17">
        <v>3.2667456605577199</v>
      </c>
      <c r="E24" s="17">
        <v>4.2530323489829502</v>
      </c>
      <c r="F24" s="17">
        <v>5.3478729550668698</v>
      </c>
      <c r="G24" s="17">
        <v>7.4606354460658002</v>
      </c>
      <c r="H24" s="17">
        <v>10.4295539841133</v>
      </c>
      <c r="I24" s="17">
        <v>12.723555408770901</v>
      </c>
      <c r="J24" s="17">
        <v>16.573634096965399</v>
      </c>
      <c r="K24" s="17">
        <v>18.643736141153902</v>
      </c>
      <c r="L24" s="17">
        <v>18.923586449419599</v>
      </c>
      <c r="M24" s="17">
        <v>20.475482635142601</v>
      </c>
      <c r="N24" s="17">
        <v>20.5990596103481</v>
      </c>
      <c r="O24" s="17">
        <v>20.186195763798299</v>
      </c>
      <c r="P24" s="17">
        <v>20.533473647313301</v>
      </c>
      <c r="Q24" s="17">
        <v>20.977115890594501</v>
      </c>
      <c r="R24" s="17">
        <v>19.9199685054007</v>
      </c>
      <c r="S24" s="17">
        <v>19.4293797902112</v>
      </c>
      <c r="T24" s="17">
        <v>19.557844419705201</v>
      </c>
      <c r="U24" s="17">
        <v>19.881652950577099</v>
      </c>
      <c r="V24" s="17">
        <v>19.331494862560799</v>
      </c>
      <c r="W24" s="17">
        <v>16.180076319584</v>
      </c>
      <c r="X24" s="17">
        <v>14.7302158428206</v>
      </c>
      <c r="Y24" s="17">
        <v>13.722542350695299</v>
      </c>
      <c r="Z24" s="17">
        <f>IFERROR(IF(OR(INDEX('1. Out Res'!$A$4:$ZZ$48,MATCH($A24,'1. Out Res'!$A$4:$A$48,0),MATCH('8. M GDP'!Z$3,'1. Out Res'!$A$3:$ZZ$3,0))="",INDEX('27. Curr GDP'!$A$4:$ZZ$48,MATCH($A24,'27. Curr GDP'!$A$4:$A$48,0),MATCH('8. M GDP'!Z$3,'27. Curr GDP'!$A$3:$ZZ$3,0))=""),"n/a",IFERROR(INDEX('1. Out Res'!$A$4:$ZZ$48,MATCH($A24,'1. Out Res'!$A$4:$A$48,0),MATCH('8. M GDP'!Z$3,'1. Out Res'!$A$3:$ZZ$3,0))/INDEX('27. Curr GDP'!$A$4:$ZZ$48,MATCH($A24,'27. Curr GDP'!$A$4:$A$48,0),MATCH('8. M GDP'!Z$3,'27. Curr GDP'!$A$3:$ZZ$3,0))*100,"n/a")),"n/a")</f>
        <v>13.174658567104569</v>
      </c>
      <c r="AA24" s="49"/>
    </row>
    <row r="25" spans="1:27" ht="15" customHeight="1" x14ac:dyDescent="0.25">
      <c r="A25" s="7" t="s">
        <v>52</v>
      </c>
      <c r="B25" s="17">
        <v>42.250046032038298</v>
      </c>
      <c r="C25" s="17">
        <v>45.483019452938301</v>
      </c>
      <c r="D25" s="17">
        <v>45.4754261545487</v>
      </c>
      <c r="E25" s="17">
        <v>46.700654982252701</v>
      </c>
      <c r="F25" s="17">
        <v>50.110783354682702</v>
      </c>
      <c r="G25" s="17">
        <v>55.272298591667898</v>
      </c>
      <c r="H25" s="17">
        <v>57.608867847329201</v>
      </c>
      <c r="I25" s="17">
        <v>58.742241885665699</v>
      </c>
      <c r="J25" s="17">
        <v>63.0984332137702</v>
      </c>
      <c r="K25" s="17">
        <v>63.757301899440399</v>
      </c>
      <c r="L25" s="17">
        <v>64.689641230191199</v>
      </c>
      <c r="M25" s="17">
        <v>65.670166064947594</v>
      </c>
      <c r="N25" s="17">
        <v>62.516019785057701</v>
      </c>
      <c r="O25" s="17">
        <v>59.212256080049102</v>
      </c>
      <c r="P25" s="17">
        <v>54.8184551830361</v>
      </c>
      <c r="Q25" s="17">
        <v>51.143279686074003</v>
      </c>
      <c r="R25" s="17">
        <v>48.019568536830299</v>
      </c>
      <c r="S25" s="17">
        <v>45.789123036336598</v>
      </c>
      <c r="T25" s="17">
        <v>43.776641449126899</v>
      </c>
      <c r="U25" s="17">
        <v>47.963558547348903</v>
      </c>
      <c r="V25" s="17">
        <v>45.428163063541803</v>
      </c>
      <c r="W25" s="17">
        <v>41.965735856281697</v>
      </c>
      <c r="X25" s="17">
        <v>37.803715965544598</v>
      </c>
      <c r="Y25" s="17">
        <v>36.503859015748503</v>
      </c>
      <c r="Z25" s="17">
        <f>IFERROR(IF(OR(INDEX('1. Out Res'!$A$4:$ZZ$48,MATCH($A25,'1. Out Res'!$A$4:$A$48,0),MATCH('8. M GDP'!Z$3,'1. Out Res'!$A$3:$ZZ$3,0))="",INDEX('27. Curr GDP'!$A$4:$ZZ$48,MATCH($A25,'27. Curr GDP'!$A$4:$A$48,0),MATCH('8. M GDP'!Z$3,'27. Curr GDP'!$A$3:$ZZ$3,0))=""),"n/a",IFERROR(INDEX('1. Out Res'!$A$4:$ZZ$48,MATCH($A25,'1. Out Res'!$A$4:$A$48,0),MATCH('8. M GDP'!Z$3,'1. Out Res'!$A$3:$ZZ$3,0))/INDEX('27. Curr GDP'!$A$4:$ZZ$48,MATCH($A25,'27. Curr GDP'!$A$4:$A$48,0),MATCH('8. M GDP'!Z$3,'27. Curr GDP'!$A$3:$ZZ$3,0))*100,"n/a")),"n/a")</f>
        <v>35.476048821528131</v>
      </c>
      <c r="AA25" s="49"/>
    </row>
    <row r="26" spans="1:27" ht="15" customHeight="1" x14ac:dyDescent="0.25">
      <c r="A26" s="7" t="s">
        <v>53</v>
      </c>
      <c r="B26" s="17" t="str">
        <f>IFERROR(IF(OR(INDEX('1. Out Res'!$A$4:$ZZ$48,MATCH($A26,'1. Out Res'!$A$4:$A$48,0),MATCH('8. M GDP'!B$3,'1. Out Res'!$A$3:$ZZ$3,0))="",INDEX('27. Curr GDP'!$A$4:$ZZ$48,MATCH($A26,'27. Curr GDP'!$A$4:$A$48,0),MATCH('8. M GDP'!B$3,'27. Curr GDP'!$A$3:$ZZ$3,0))=""),"n/a",IFERROR(INDEX('1. Out Res'!$A$4:$ZZ$48,MATCH($A26,'1. Out Res'!$A$4:$A$48,0),MATCH('8. M GDP'!B$3,'1. Out Res'!$A$3:$ZZ$3,0))/INDEX('27. Curr GDP'!$A$4:$ZZ$48,MATCH($A26,'27. Curr GDP'!$A$4:$A$48,0),MATCH('8. M GDP'!B$3,'27. Curr GDP'!$A$3:$ZZ$3,0))*100,"n/a")),"n/a")</f>
        <v>n/a</v>
      </c>
      <c r="C26" s="17" t="str">
        <f>IFERROR(IF(OR(INDEX('1. Out Res'!$A$4:$ZZ$48,MATCH($A26,'1. Out Res'!$A$4:$A$48,0),MATCH('8. M GDP'!C$3,'1. Out Res'!$A$3:$ZZ$3,0))="",INDEX('27. Curr GDP'!$A$4:$ZZ$48,MATCH($A26,'27. Curr GDP'!$A$4:$A$48,0),MATCH('8. M GDP'!C$3,'27. Curr GDP'!$A$3:$ZZ$3,0))=""),"n/a",IFERROR(INDEX('1. Out Res'!$A$4:$ZZ$48,MATCH($A26,'1. Out Res'!$A$4:$A$48,0),MATCH('8. M GDP'!C$3,'1. Out Res'!$A$3:$ZZ$3,0))/INDEX('27. Curr GDP'!$A$4:$ZZ$48,MATCH($A26,'27. Curr GDP'!$A$4:$A$48,0),MATCH('8. M GDP'!C$3,'27. Curr GDP'!$A$3:$ZZ$3,0))*100,"n/a")),"n/a")</f>
        <v>n/a</v>
      </c>
      <c r="D26" s="17" t="str">
        <f>IFERROR(IF(OR(INDEX('1. Out Res'!$A$4:$ZZ$48,MATCH($A26,'1. Out Res'!$A$4:$A$48,0),MATCH('8. M GDP'!D$3,'1. Out Res'!$A$3:$ZZ$3,0))="",INDEX('27. Curr GDP'!$A$4:$ZZ$48,MATCH($A26,'27. Curr GDP'!$A$4:$A$48,0),MATCH('8. M GDP'!D$3,'27. Curr GDP'!$A$3:$ZZ$3,0))=""),"n/a",IFERROR(INDEX('1. Out Res'!$A$4:$ZZ$48,MATCH($A26,'1. Out Res'!$A$4:$A$48,0),MATCH('8. M GDP'!D$3,'1. Out Res'!$A$3:$ZZ$3,0))/INDEX('27. Curr GDP'!$A$4:$ZZ$48,MATCH($A26,'27. Curr GDP'!$A$4:$A$48,0),MATCH('8. M GDP'!D$3,'27. Curr GDP'!$A$3:$ZZ$3,0))*100,"n/a")),"n/a")</f>
        <v>n/a</v>
      </c>
      <c r="E26" s="17">
        <v>0.47328174006312701</v>
      </c>
      <c r="F26" s="17">
        <v>0.96687994405728594</v>
      </c>
      <c r="G26" s="17">
        <v>2.2383238904044198</v>
      </c>
      <c r="H26" s="17">
        <v>3.29269355751036</v>
      </c>
      <c r="I26" s="17">
        <v>3.5951781678831898</v>
      </c>
      <c r="J26" s="17">
        <v>4.5789495253972703</v>
      </c>
      <c r="K26" s="17">
        <v>5.3898231567116399</v>
      </c>
      <c r="L26" s="17">
        <v>5.7611164585219203</v>
      </c>
      <c r="M26" s="17">
        <v>6.6060488726130497</v>
      </c>
      <c r="N26" s="17">
        <v>6.4421646353649002</v>
      </c>
      <c r="O26" s="17">
        <v>6.7047072709531896</v>
      </c>
      <c r="P26" s="17">
        <v>7.1942268116933503</v>
      </c>
      <c r="Q26" s="17">
        <v>7.5811458922305004</v>
      </c>
      <c r="R26" s="17">
        <v>7.5954216318267003</v>
      </c>
      <c r="S26" s="17">
        <v>7.7187959957825001</v>
      </c>
      <c r="T26" s="17">
        <v>7.5827278630858297</v>
      </c>
      <c r="U26" s="17">
        <v>8.3243431684598104</v>
      </c>
      <c r="V26" s="17">
        <v>8.4213280443506999</v>
      </c>
      <c r="W26" s="17">
        <v>7.5417343590944599</v>
      </c>
      <c r="X26" s="17">
        <v>6.5370006037395596</v>
      </c>
      <c r="Y26" s="17">
        <v>6.2543031132286799</v>
      </c>
      <c r="Z26" s="17">
        <v>6.0752410000000001</v>
      </c>
      <c r="AA26" s="49"/>
    </row>
    <row r="27" spans="1:27" ht="15" customHeight="1" x14ac:dyDescent="0.25">
      <c r="A27" s="7" t="s">
        <v>54</v>
      </c>
      <c r="B27" s="17" t="str">
        <f>IFERROR(IF(OR(INDEX('1. Out Res'!$A$4:$ZZ$48,MATCH($A27,'1. Out Res'!$A$4:$A$48,0),MATCH('8. M GDP'!B$3,'1. Out Res'!$A$3:$ZZ$3,0))="",INDEX('27. Curr GDP'!$A$4:$ZZ$48,MATCH($A27,'27. Curr GDP'!$A$4:$A$48,0),MATCH('8. M GDP'!B$3,'27. Curr GDP'!$A$3:$ZZ$3,0))=""),"n/a",IFERROR(INDEX('1. Out Res'!$A$4:$ZZ$48,MATCH($A27,'1. Out Res'!$A$4:$A$48,0),MATCH('8. M GDP'!B$3,'1. Out Res'!$A$3:$ZZ$3,0))/INDEX('27. Curr GDP'!$A$4:$ZZ$48,MATCH($A27,'27. Curr GDP'!$A$4:$A$48,0),MATCH('8. M GDP'!B$3,'27. Curr GDP'!$A$3:$ZZ$3,0))*100,"n/a")),"n/a")</f>
        <v>n/a</v>
      </c>
      <c r="C27" s="17">
        <v>3.83784365128224</v>
      </c>
      <c r="D27" s="17">
        <v>4.6991450961623897</v>
      </c>
      <c r="E27" s="17">
        <v>6.3188647102033304</v>
      </c>
      <c r="F27" s="17">
        <v>7.8110009364768098</v>
      </c>
      <c r="G27" s="17">
        <v>11.4227446164642</v>
      </c>
      <c r="H27" s="17">
        <v>12.0218036077836</v>
      </c>
      <c r="I27" s="17">
        <v>12.9141382278764</v>
      </c>
      <c r="J27" s="17">
        <v>14.7732680141352</v>
      </c>
      <c r="K27" s="17">
        <v>15.839782982271</v>
      </c>
      <c r="L27" s="17">
        <v>17.236289664801699</v>
      </c>
      <c r="M27" s="17">
        <v>18.676186737331101</v>
      </c>
      <c r="N27" s="17">
        <v>20.620529175812099</v>
      </c>
      <c r="O27" s="17">
        <v>22.819534593988699</v>
      </c>
      <c r="P27" s="17">
        <v>24.677016977497299</v>
      </c>
      <c r="Q27" s="17">
        <v>27.782749465217901</v>
      </c>
      <c r="R27" s="17">
        <v>30.059365559449098</v>
      </c>
      <c r="S27" s="17">
        <v>31.612434306161202</v>
      </c>
      <c r="T27" s="17">
        <v>32.829713532924501</v>
      </c>
      <c r="U27" s="17">
        <v>36.155279257183302</v>
      </c>
      <c r="V27" s="17">
        <v>37.585104419693899</v>
      </c>
      <c r="W27" s="17">
        <v>37.902006158779898</v>
      </c>
      <c r="X27" s="17">
        <v>31.784146277912399</v>
      </c>
      <c r="Y27" s="17">
        <v>31.109607123252999</v>
      </c>
      <c r="Z27" s="17">
        <f>IFERROR(IF(OR(INDEX('1. Out Res'!$A$4:$ZZ$48,MATCH($A27,'1. Out Res'!$A$4:$A$48,0),MATCH('8. M GDP'!Z$3,'1. Out Res'!$A$3:$ZZ$3,0))="",INDEX('27. Curr GDP'!$A$4:$ZZ$48,MATCH($A27,'27. Curr GDP'!$A$4:$A$48,0),MATCH('8. M GDP'!Z$3,'27. Curr GDP'!$A$3:$ZZ$3,0))=""),"n/a",IFERROR(INDEX('1. Out Res'!$A$4:$ZZ$48,MATCH($A27,'1. Out Res'!$A$4:$A$48,0),MATCH('8. M GDP'!Z$3,'1. Out Res'!$A$3:$ZZ$3,0))/INDEX('27. Curr GDP'!$A$4:$ZZ$48,MATCH($A27,'27. Curr GDP'!$A$4:$A$48,0),MATCH('8. M GDP'!Z$3,'27. Curr GDP'!$A$3:$ZZ$3,0))*100,"n/a")),"n/a")</f>
        <v>31.998135927123617</v>
      </c>
      <c r="AA27" s="49"/>
    </row>
    <row r="28" spans="1:27" ht="15" customHeight="1" x14ac:dyDescent="0.25">
      <c r="A28" s="7" t="s">
        <v>55</v>
      </c>
      <c r="B28" s="17">
        <v>0.42419041271418401</v>
      </c>
      <c r="C28" s="17">
        <v>0.80091724651924201</v>
      </c>
      <c r="D28" s="17">
        <v>0.998579815874022</v>
      </c>
      <c r="E28" s="17">
        <v>2.88366207581885</v>
      </c>
      <c r="F28" s="17">
        <v>4.6793192443963703</v>
      </c>
      <c r="G28" s="17">
        <v>11.9711332143211</v>
      </c>
      <c r="H28" s="17">
        <v>15.755837626356501</v>
      </c>
      <c r="I28" s="17">
        <v>18.547326248451199</v>
      </c>
      <c r="J28" s="17">
        <v>19.879097884213</v>
      </c>
      <c r="K28" s="17">
        <v>22.819455894476501</v>
      </c>
      <c r="L28" s="17">
        <v>23.615709660307001</v>
      </c>
      <c r="M28" s="17">
        <v>22.620230460534</v>
      </c>
      <c r="N28" s="17">
        <v>21.251461613621402</v>
      </c>
      <c r="O28" s="17">
        <v>20.375273835603402</v>
      </c>
      <c r="P28" s="17">
        <v>19.9516105734508</v>
      </c>
      <c r="Q28" s="17">
        <v>19.631004419293799</v>
      </c>
      <c r="R28" s="17">
        <v>18.985833696042398</v>
      </c>
      <c r="S28" s="17">
        <v>17.788358732376299</v>
      </c>
      <c r="T28" s="17">
        <v>13.5584358912608</v>
      </c>
      <c r="U28" s="17">
        <v>14.586065652174799</v>
      </c>
      <c r="V28" s="17">
        <v>14.305990191052601</v>
      </c>
      <c r="W28" s="17">
        <v>14.4027546692801</v>
      </c>
      <c r="X28" s="17">
        <v>13.111511247495599</v>
      </c>
      <c r="Y28" s="17">
        <v>12.838948693482401</v>
      </c>
      <c r="Z28" s="17">
        <f>IFERROR(IF(OR(INDEX('1. Out Res'!$A$4:$ZZ$48,MATCH($A28,'1. Out Res'!$A$4:$A$48,0),MATCH('8. M GDP'!Z$3,'1. Out Res'!$A$3:$ZZ$3,0))="",INDEX('27. Curr GDP'!$A$4:$ZZ$48,MATCH($A28,'27. Curr GDP'!$A$4:$A$48,0),MATCH('8. M GDP'!Z$3,'27. Curr GDP'!$A$3:$ZZ$3,0))=""),"n/a",IFERROR(INDEX('1. Out Res'!$A$4:$ZZ$48,MATCH($A28,'1. Out Res'!$A$4:$A$48,0),MATCH('8. M GDP'!Z$3,'1. Out Res'!$A$3:$ZZ$3,0))/INDEX('27. Curr GDP'!$A$4:$ZZ$48,MATCH($A28,'27. Curr GDP'!$A$4:$A$48,0),MATCH('8. M GDP'!Z$3,'27. Curr GDP'!$A$3:$ZZ$3,0))*100,"n/a")),"n/a")</f>
        <v>12.756125329852736</v>
      </c>
      <c r="AA28" s="49"/>
    </row>
    <row r="29" spans="1:27" ht="15" customHeight="1" x14ac:dyDescent="0.25">
      <c r="A29" s="7" t="s">
        <v>56</v>
      </c>
      <c r="B29" s="17">
        <v>27.0134303766229</v>
      </c>
      <c r="C29" s="17">
        <v>28.789649283838902</v>
      </c>
      <c r="D29" s="17">
        <v>31.632024291195201</v>
      </c>
      <c r="E29" s="17">
        <v>35.810148271484699</v>
      </c>
      <c r="F29" s="17">
        <v>44.779454190780903</v>
      </c>
      <c r="G29" s="17">
        <v>50.720505706683397</v>
      </c>
      <c r="H29" s="17">
        <v>53.993540634044898</v>
      </c>
      <c r="I29" s="17">
        <v>117.40531515981201</v>
      </c>
      <c r="J29" s="17">
        <v>110.567653898591</v>
      </c>
      <c r="K29" s="17">
        <v>104.147956180977</v>
      </c>
      <c r="L29" s="17">
        <v>94.567645183846295</v>
      </c>
      <c r="M29" s="17">
        <v>84.794715496445804</v>
      </c>
      <c r="N29" s="17">
        <v>76.004392090208597</v>
      </c>
      <c r="O29" s="17">
        <v>68.881563346820101</v>
      </c>
      <c r="P29" s="17">
        <v>61.2150656767163</v>
      </c>
      <c r="Q29" s="17">
        <v>55.130133702554701</v>
      </c>
      <c r="R29" s="17">
        <v>49.581592571598797</v>
      </c>
      <c r="S29" s="17">
        <v>45.9731754961931</v>
      </c>
      <c r="T29" s="17">
        <v>39.145361549819199</v>
      </c>
      <c r="U29" s="17">
        <v>43.066054101393199</v>
      </c>
      <c r="V29" s="17">
        <v>39.855188703171898</v>
      </c>
      <c r="W29" s="17">
        <v>36.162976194632002</v>
      </c>
      <c r="X29" s="17">
        <v>32.281178666779802</v>
      </c>
      <c r="Y29" s="17">
        <v>29.812299929568901</v>
      </c>
      <c r="Z29" s="17">
        <f>IFERROR(IF(OR(INDEX('1. Out Res'!$A$4:$ZZ$48,MATCH($A29,'1. Out Res'!$A$4:$A$48,0),MATCH('8. M GDP'!Z$3,'1. Out Res'!$A$3:$ZZ$3,0))="",INDEX('27. Curr GDP'!$A$4:$ZZ$48,MATCH($A29,'27. Curr GDP'!$A$4:$A$48,0),MATCH('8. M GDP'!Z$3,'27. Curr GDP'!$A$3:$ZZ$3,0))=""),"n/a",IFERROR(INDEX('1. Out Res'!$A$4:$ZZ$48,MATCH($A29,'1. Out Res'!$A$4:$A$48,0),MATCH('8. M GDP'!Z$3,'1. Out Res'!$A$3:$ZZ$3,0))/INDEX('27. Curr GDP'!$A$4:$ZZ$48,MATCH($A29,'27. Curr GDP'!$A$4:$A$48,0),MATCH('8. M GDP'!Z$3,'27. Curr GDP'!$A$3:$ZZ$3,0))*100,"n/a")),"n/a")</f>
        <v>29.158417127234053</v>
      </c>
      <c r="AA29" s="49"/>
    </row>
    <row r="30" spans="1:27" ht="15.75" customHeight="1" thickBot="1" x14ac:dyDescent="0.3">
      <c r="A30" s="10" t="s">
        <v>57</v>
      </c>
      <c r="B30" s="20">
        <v>45.199065230680297</v>
      </c>
      <c r="C30" s="20">
        <v>43.810008969340402</v>
      </c>
      <c r="D30" s="20">
        <v>45.352941444520702</v>
      </c>
      <c r="E30" s="20">
        <v>52.779604087995097</v>
      </c>
      <c r="F30" s="20">
        <v>55.9103365572687</v>
      </c>
      <c r="G30" s="20">
        <v>60.8358254616465</v>
      </c>
      <c r="H30" s="20">
        <v>60.7003258171463</v>
      </c>
      <c r="I30" s="20">
        <v>58.1068486118767</v>
      </c>
      <c r="J30" s="20">
        <v>75.777414861620798</v>
      </c>
      <c r="K30" s="20">
        <v>78.000094478546998</v>
      </c>
      <c r="L30" s="20">
        <v>74.725051137524403</v>
      </c>
      <c r="M30" s="20">
        <v>77.8821853577968</v>
      </c>
      <c r="N30" s="20">
        <v>77.034909804464405</v>
      </c>
      <c r="O30" s="20">
        <v>77.284886010178894</v>
      </c>
      <c r="P30" s="20">
        <v>82.388991610248496</v>
      </c>
      <c r="Q30" s="20">
        <v>82.999639712644793</v>
      </c>
      <c r="R30" s="20">
        <v>83.740682344367798</v>
      </c>
      <c r="S30" s="20">
        <v>87.079406172608401</v>
      </c>
      <c r="T30" s="20">
        <v>88.7868658809262</v>
      </c>
      <c r="U30" s="20">
        <v>97.614115109134204</v>
      </c>
      <c r="V30" s="20">
        <v>89.810277810959505</v>
      </c>
      <c r="W30" s="20">
        <v>83.670362917071202</v>
      </c>
      <c r="X30" s="20">
        <v>86.861123879946007</v>
      </c>
      <c r="Y30" s="20">
        <v>82.754109894749604</v>
      </c>
      <c r="Z30" s="20">
        <v>85.386132000000003</v>
      </c>
      <c r="AA30" s="49"/>
    </row>
    <row r="31" spans="1:27" ht="15.75" customHeight="1" thickBot="1" x14ac:dyDescent="0.3">
      <c r="AA31" s="49"/>
    </row>
    <row r="32" spans="1:27" ht="15" customHeight="1" x14ac:dyDescent="0.25">
      <c r="A32" s="4" t="s">
        <v>58</v>
      </c>
      <c r="B32" s="50">
        <v>32.187960325044202</v>
      </c>
      <c r="C32" s="50">
        <v>33.295499675344203</v>
      </c>
      <c r="D32" s="50">
        <v>34.774329493755303</v>
      </c>
      <c r="E32" s="50">
        <v>36.130162628414197</v>
      </c>
      <c r="F32" s="50">
        <v>38.671198771242999</v>
      </c>
      <c r="G32" s="50">
        <v>40.630490549862898</v>
      </c>
      <c r="H32" s="50">
        <v>41.162492906133203</v>
      </c>
      <c r="I32" s="50">
        <v>44.586439056629096</v>
      </c>
      <c r="J32" s="50">
        <v>47.1625573400745</v>
      </c>
      <c r="K32" s="50">
        <v>47.311557431372798</v>
      </c>
      <c r="L32" s="50">
        <v>46.7211470790809</v>
      </c>
      <c r="M32" s="50">
        <v>46.565856501178999</v>
      </c>
      <c r="N32" s="50">
        <v>45.098175502240998</v>
      </c>
      <c r="O32" s="50">
        <v>44.212566874162</v>
      </c>
      <c r="P32" s="50">
        <v>43.356311222425298</v>
      </c>
      <c r="Q32" s="50">
        <v>42.939434647356499</v>
      </c>
      <c r="R32" s="50">
        <v>42.432266433058103</v>
      </c>
      <c r="S32" s="50">
        <v>42.288564185932003</v>
      </c>
      <c r="T32" s="50">
        <v>42.013632405624797</v>
      </c>
      <c r="U32" s="50">
        <v>45.660102587496503</v>
      </c>
      <c r="V32" s="50">
        <v>44.397500872415598</v>
      </c>
      <c r="W32" s="50">
        <v>42.843414685699301</v>
      </c>
      <c r="X32" s="50">
        <v>40.586151500032798</v>
      </c>
      <c r="Y32" s="50">
        <v>38.846255504896597</v>
      </c>
      <c r="Z32" s="50">
        <f>IFERROR(IF(OR(INDEX('1. Out Res'!$A$4:$ZZ$48,MATCH($A32,'1. Out Res'!$A$4:$A$48,0),MATCH('8. M GDP'!Z$3,'1. Out Res'!$A$3:$ZZ$3,0))="",INDEX('27. Curr GDP'!$A$4:$ZZ$48,MATCH($A32,'27. Curr GDP'!$A$4:$A$48,0),MATCH('8. M GDP'!Z$3,'27. Curr GDP'!$A$3:$ZZ$3,0))=""),"n/a",IFERROR(INDEX('1. Out Res'!$A$4:$ZZ$48,MATCH($A32,'1. Out Res'!$A$4:$A$48,0),MATCH('8. M GDP'!Z$3,'1. Out Res'!$A$3:$ZZ$3,0))/INDEX('27. Curr GDP'!$A$4:$ZZ$48,MATCH($A32,'27. Curr GDP'!$A$4:$A$48,0),MATCH('8. M GDP'!Z$3,'27. Curr GDP'!$A$3:$ZZ$3,0))*100,"n/a")),"n/a")</f>
        <v>37.797101853112615</v>
      </c>
    </row>
    <row r="33" spans="1:26" ht="15.75" customHeight="1" thickBot="1" x14ac:dyDescent="0.3">
      <c r="A33" s="10" t="s">
        <v>59</v>
      </c>
      <c r="B33" s="51">
        <f>IFERROR(IF(OR(INDEX('1. Out Res'!$A$4:$ZZ$48,MATCH($A33,'1. Out Res'!$A$4:$A$48,0),MATCH('8. M GDP'!B$3,'1. Out Res'!$A$3:$ZZ$3,0))="",INDEX('27. Curr GDP'!$A$4:$ZZ$48,MATCH($A33,'27. Curr GDP'!$A$4:$A$48,0),MATCH('8. M GDP'!B$3,'27. Curr GDP'!$A$3:$ZZ$3,0))=""),"n/a",IFERROR(INDEX('1. Out Res'!$A$4:$ZZ$48,MATCH($A33,'1. Out Res'!$A$4:$A$48,0),MATCH('8. M GDP'!B$3,'1. Out Res'!$A$3:$ZZ$3,0))/INDEX('27. Curr GDP'!$A$4:$ZZ$48,MATCH($A33,'27. Curr GDP'!$A$4:$A$48,0),MATCH('8. M GDP'!B$3,'27. Curr GDP'!$A$3:$ZZ$3,0))*100,"n/a")),"n/a")</f>
        <v>31.551523548869365</v>
      </c>
      <c r="C33" s="51">
        <v>30.440100757859302</v>
      </c>
      <c r="D33" s="51">
        <v>34.139795619926197</v>
      </c>
      <c r="E33" s="51">
        <v>35.644514690766698</v>
      </c>
      <c r="F33" s="51">
        <v>38.003362719777698</v>
      </c>
      <c r="G33" s="51">
        <v>40.0163900143923</v>
      </c>
      <c r="H33" s="51">
        <v>40.540584009212402</v>
      </c>
      <c r="I33" s="51">
        <v>43.255636190444598</v>
      </c>
      <c r="J33" s="51">
        <v>46.645343104124898</v>
      </c>
      <c r="K33" s="51">
        <v>46.994023015494101</v>
      </c>
      <c r="L33" s="51">
        <v>46.380514528748101</v>
      </c>
      <c r="M33" s="51">
        <v>46.471022079832103</v>
      </c>
      <c r="N33" s="51">
        <v>45.141858150718498</v>
      </c>
      <c r="O33" s="51">
        <v>44.336261759062801</v>
      </c>
      <c r="P33" s="51">
        <v>43.677639799970002</v>
      </c>
      <c r="Q33" s="51">
        <v>43.322299295280501</v>
      </c>
      <c r="R33" s="51">
        <v>42.7341915343466</v>
      </c>
      <c r="S33" s="51">
        <v>42.516008519308301</v>
      </c>
      <c r="T33" s="51">
        <v>42.2247372075146</v>
      </c>
      <c r="U33" s="51">
        <v>45.863774091769798</v>
      </c>
      <c r="V33" s="51">
        <v>44.427398393097597</v>
      </c>
      <c r="W33" s="51">
        <v>42.326641191442398</v>
      </c>
      <c r="X33" s="51">
        <v>39.967573996559402</v>
      </c>
      <c r="Y33" s="51">
        <v>38.344162563741001</v>
      </c>
      <c r="Z33" s="51">
        <f>IFERROR(IF(OR(INDEX('1. Out Res'!$A$4:$ZZ$48,MATCH($A33,'1. Out Res'!$A$4:$A$48,0),MATCH('8. M GDP'!Z$3,'1. Out Res'!$A$3:$ZZ$3,0))="",INDEX('27. Curr GDP'!$A$4:$ZZ$48,MATCH($A33,'27. Curr GDP'!$A$4:$A$48,0),MATCH('8. M GDP'!Z$3,'27. Curr GDP'!$A$3:$ZZ$3,0))=""),"n/a",IFERROR(INDEX('1. Out Res'!$A$4:$ZZ$48,MATCH($A33,'1. Out Res'!$A$4:$A$48,0),MATCH('8. M GDP'!Z$3,'1. Out Res'!$A$3:$ZZ$3,0))/INDEX('27. Curr GDP'!$A$4:$ZZ$48,MATCH($A33,'27. Curr GDP'!$A$4:$A$48,0),MATCH('8. M GDP'!Z$3,'27. Curr GDP'!$A$3:$ZZ$3,0))*100,"n/a")),"n/a")</f>
        <v>37.859004534468184</v>
      </c>
    </row>
    <row r="34" spans="1:26" ht="15.75" customHeight="1" thickBot="1" x14ac:dyDescent="0.3"/>
    <row r="35" spans="1:26" ht="15" customHeight="1" x14ac:dyDescent="0.25">
      <c r="A35" s="4" t="s">
        <v>60</v>
      </c>
      <c r="B35" s="15">
        <v>53.521604011388902</v>
      </c>
      <c r="C35" s="15">
        <v>56.954202577898698</v>
      </c>
      <c r="D35" s="15">
        <v>53.148422519044601</v>
      </c>
      <c r="E35" s="15">
        <v>49.2339093478896</v>
      </c>
      <c r="F35" s="15">
        <v>40.391162083826899</v>
      </c>
      <c r="G35" s="15">
        <v>34.1552754332901</v>
      </c>
      <c r="H35" s="15">
        <v>71.113197915682093</v>
      </c>
      <c r="I35" s="15">
        <v>55.121630353717798</v>
      </c>
      <c r="J35" s="15">
        <v>67.870130405319003</v>
      </c>
      <c r="K35" s="15">
        <v>76.723119064288397</v>
      </c>
      <c r="L35" s="15">
        <v>75.805669564278801</v>
      </c>
      <c r="M35" s="15">
        <v>70.222606464210301</v>
      </c>
      <c r="N35" s="15">
        <v>73.693805249313399</v>
      </c>
      <c r="O35" s="15">
        <v>68.038644841250999</v>
      </c>
      <c r="P35" s="15">
        <v>61.336502617184898</v>
      </c>
      <c r="Q35" s="15">
        <v>63.0217591064769</v>
      </c>
      <c r="R35" s="15">
        <v>55.165761357108899</v>
      </c>
      <c r="S35" s="15">
        <v>55.530536412363901</v>
      </c>
      <c r="T35" s="15">
        <v>59.446812616760297</v>
      </c>
      <c r="U35" s="15">
        <v>67.082089670804805</v>
      </c>
      <c r="V35" s="15">
        <v>68.528300952772895</v>
      </c>
      <c r="W35" s="15">
        <v>58.208172379767802</v>
      </c>
      <c r="X35" s="15">
        <v>59.645062539315902</v>
      </c>
      <c r="Y35" s="15">
        <v>61.367591029347999</v>
      </c>
      <c r="Z35" s="15">
        <f>IFERROR(IF(OR(INDEX('1. Out Res'!$A$4:$ZZ$48,MATCH($A35,'1. Out Res'!$A$4:$A$48,0),MATCH('8. M GDP'!Z$3,'1. Out Res'!$A$3:$ZZ$3,0))="",INDEX('27. Curr GDP'!$A$4:$ZZ$48,MATCH($A35,'27. Curr GDP'!$A$4:$A$48,0),MATCH('8. M GDP'!Z$3,'27. Curr GDP'!$A$3:$ZZ$3,0))=""),"n/a",IFERROR(INDEX('1. Out Res'!$A$4:$ZZ$48,MATCH($A35,'1. Out Res'!$A$4:$A$48,0),MATCH('8. M GDP'!Z$3,'1. Out Res'!$A$3:$ZZ$3,0))/INDEX('27. Curr GDP'!$A$4:$ZZ$48,MATCH($A35,'27. Curr GDP'!$A$4:$A$48,0),MATCH('8. M GDP'!Z$3,'27. Curr GDP'!$A$3:$ZZ$3,0))*100,"n/a")),"n/a")</f>
        <v>57.78297549257482</v>
      </c>
    </row>
    <row r="36" spans="1:26" ht="15" customHeight="1" x14ac:dyDescent="0.25">
      <c r="A36" s="7" t="s">
        <v>62</v>
      </c>
      <c r="B36" s="17">
        <v>41.854324374458599</v>
      </c>
      <c r="C36" s="17">
        <v>48.215787785026599</v>
      </c>
      <c r="D36" s="17">
        <v>48.6060383301635</v>
      </c>
      <c r="E36" s="17">
        <v>53.084961300407301</v>
      </c>
      <c r="F36" s="17">
        <v>54.551726778017297</v>
      </c>
      <c r="G36" s="17">
        <v>54.972168292578999</v>
      </c>
      <c r="H36" s="17">
        <v>59.7239722180774</v>
      </c>
      <c r="I36" s="17">
        <v>49.617697610657103</v>
      </c>
      <c r="J36" s="17">
        <v>67.465334706695401</v>
      </c>
      <c r="K36" s="17">
        <v>64.734737650769205</v>
      </c>
      <c r="L36" s="17">
        <v>63.423577562515</v>
      </c>
      <c r="M36" s="17">
        <v>65.752636956889901</v>
      </c>
      <c r="N36" s="17">
        <v>62.3904554860449</v>
      </c>
      <c r="O36" s="17">
        <v>64.138707001294406</v>
      </c>
      <c r="P36" s="17">
        <v>69.795982480507703</v>
      </c>
      <c r="Q36" s="17">
        <v>82.243146095403702</v>
      </c>
      <c r="R36" s="17">
        <v>76.461382818481297</v>
      </c>
      <c r="S36" s="17">
        <v>75.750690734369897</v>
      </c>
      <c r="T36" s="17">
        <v>81.701661979899498</v>
      </c>
      <c r="U36" s="17">
        <v>92.733179724757306</v>
      </c>
      <c r="V36" s="17">
        <v>77.186529393245095</v>
      </c>
      <c r="W36" s="17">
        <v>57.492556720847702</v>
      </c>
      <c r="X36" s="17">
        <v>69.616205332052004</v>
      </c>
      <c r="Y36" s="17">
        <v>68.520198628126593</v>
      </c>
      <c r="Z36" s="17">
        <f>IFERROR(IF(OR(INDEX('1. Out Res'!$A$4:$ZZ$48,MATCH($A36,'1. Out Res'!$A$4:$A$48,0),MATCH('8. M GDP'!Z$3,'1. Out Res'!$A$3:$ZZ$3,0))="",INDEX('27. Curr GDP'!$A$4:$ZZ$48,MATCH($A36,'27. Curr GDP'!$A$4:$A$48,0),MATCH('8. M GDP'!Z$3,'27. Curr GDP'!$A$3:$ZZ$3,0))=""),"n/a",IFERROR(INDEX('1. Out Res'!$A$4:$ZZ$48,MATCH($A36,'1. Out Res'!$A$4:$A$48,0),MATCH('8. M GDP'!Z$3,'1. Out Res'!$A$3:$ZZ$3,0))/INDEX('27. Curr GDP'!$A$4:$ZZ$48,MATCH($A36,'27. Curr GDP'!$A$4:$A$48,0),MATCH('8. M GDP'!Z$3,'27. Curr GDP'!$A$3:$ZZ$3,0))*100,"n/a")),"n/a")</f>
        <v>65.240115321252063</v>
      </c>
    </row>
    <row r="37" spans="1:26" ht="15" customHeight="1" x14ac:dyDescent="0.25">
      <c r="A37" s="7" t="s">
        <v>63</v>
      </c>
      <c r="B37" s="17">
        <f>IFERROR(IF(OR(INDEX('1. Out Res'!$A$4:$ZZ$48,MATCH($A37,'1. Out Res'!$A$4:$A$48,0),MATCH('8. M GDP'!B$3,'1. Out Res'!$A$3:$ZZ$3,0))="",INDEX('27. Curr GDP'!$A$4:$ZZ$48,MATCH($A37,'27. Curr GDP'!$A$4:$A$48,0),MATCH('8. M GDP'!B$3,'27. Curr GDP'!$A$3:$ZZ$3,0))=""),"n/a",IFERROR(INDEX('1. Out Res'!$A$4:$ZZ$48,MATCH($A37,'1. Out Res'!$A$4:$A$48,0),MATCH('8. M GDP'!B$3,'1. Out Res'!$A$3:$ZZ$3,0))/INDEX('27. Curr GDP'!$A$4:$ZZ$48,MATCH($A37,'27. Curr GDP'!$A$4:$A$48,0),MATCH('8. M GDP'!B$3,'27. Curr GDP'!$A$3:$ZZ$3,0))*100,"n/a")),"n/a")</f>
        <v>110.86972472006622</v>
      </c>
      <c r="C37" s="17">
        <f>IFERROR(IF(OR(INDEX('1. Out Res'!$A$4:$ZZ$48,MATCH($A37,'1. Out Res'!$A$4:$A$48,0),MATCH('8. M GDP'!C$3,'1. Out Res'!$A$3:$ZZ$3,0))="",INDEX('27. Curr GDP'!$A$4:$ZZ$48,MATCH($A37,'27. Curr GDP'!$A$4:$A$48,0),MATCH('8. M GDP'!C$3,'27. Curr GDP'!$A$3:$ZZ$3,0))=""),"n/a",IFERROR(INDEX('1. Out Res'!$A$4:$ZZ$48,MATCH($A37,'1. Out Res'!$A$4:$A$48,0),MATCH('8. M GDP'!C$3,'1. Out Res'!$A$3:$ZZ$3,0))/INDEX('27. Curr GDP'!$A$4:$ZZ$48,MATCH($A37,'27. Curr GDP'!$A$4:$A$48,0),MATCH('8. M GDP'!C$3,'27. Curr GDP'!$A$3:$ZZ$3,0))*100,"n/a")),"n/a")</f>
        <v>114.10441322109781</v>
      </c>
      <c r="D37" s="17" t="str">
        <f>IFERROR(IF(OR(INDEX('1. Out Res'!$A$4:$ZZ$48,MATCH($A37,'1. Out Res'!$A$4:$A$48,0),MATCH('8. M GDP'!D$3,'1. Out Res'!$A$3:$ZZ$3,0))="",INDEX('27. Curr GDP'!$A$4:$ZZ$48,MATCH($A37,'27. Curr GDP'!$A$4:$A$48,0),MATCH('8. M GDP'!D$3,'27. Curr GDP'!$A$3:$ZZ$3,0))=""),"n/a",IFERROR(INDEX('1. Out Res'!$A$4:$ZZ$48,MATCH($A37,'1. Out Res'!$A$4:$A$48,0),MATCH('8. M GDP'!D$3,'1. Out Res'!$A$3:$ZZ$3,0))/INDEX('27. Curr GDP'!$A$4:$ZZ$48,MATCH($A37,'27. Curr GDP'!$A$4:$A$48,0),MATCH('8. M GDP'!D$3,'27. Curr GDP'!$A$3:$ZZ$3,0))*100,"n/a")),"n/a")</f>
        <v>n/a</v>
      </c>
      <c r="E37" s="17">
        <f>IFERROR(IF(OR(INDEX('1. Out Res'!$A$4:$ZZ$48,MATCH($A37,'1. Out Res'!$A$4:$A$48,0),MATCH('8. M GDP'!E$3,'1. Out Res'!$A$3:$ZZ$3,0))="",INDEX('27. Curr GDP'!$A$4:$ZZ$48,MATCH($A37,'27. Curr GDP'!$A$4:$A$48,0),MATCH('8. M GDP'!E$3,'27. Curr GDP'!$A$3:$ZZ$3,0))=""),"n/a",IFERROR(INDEX('1. Out Res'!$A$4:$ZZ$48,MATCH($A37,'1. Out Res'!$A$4:$A$48,0),MATCH('8. M GDP'!E$3,'1. Out Res'!$A$3:$ZZ$3,0))/INDEX('27. Curr GDP'!$A$4:$ZZ$48,MATCH($A37,'27. Curr GDP'!$A$4:$A$48,0),MATCH('8. M GDP'!E$3,'27. Curr GDP'!$A$3:$ZZ$3,0))*100,"n/a")),"n/a")</f>
        <v>119.37231966976225</v>
      </c>
      <c r="F37" s="17">
        <f>IFERROR(IF(OR(INDEX('1. Out Res'!$A$4:$ZZ$48,MATCH($A37,'1. Out Res'!$A$4:$A$48,0),MATCH('8. M GDP'!F$3,'1. Out Res'!$A$3:$ZZ$3,0))="",INDEX('27. Curr GDP'!$A$4:$ZZ$48,MATCH($A37,'27. Curr GDP'!$A$4:$A$48,0),MATCH('8. M GDP'!F$3,'27. Curr GDP'!$A$3:$ZZ$3,0))=""),"n/a",IFERROR(INDEX('1. Out Res'!$A$4:$ZZ$48,MATCH($A37,'1. Out Res'!$A$4:$A$48,0),MATCH('8. M GDP'!F$3,'1. Out Res'!$A$3:$ZZ$3,0))/INDEX('27. Curr GDP'!$A$4:$ZZ$48,MATCH($A37,'27. Curr GDP'!$A$4:$A$48,0),MATCH('8. M GDP'!F$3,'27. Curr GDP'!$A$3:$ZZ$3,0))*100,"n/a")),"n/a")</f>
        <v>122.98337220633215</v>
      </c>
      <c r="G37" s="17">
        <f>IFERROR(IF(OR(INDEX('1. Out Res'!$A$4:$ZZ$48,MATCH($A37,'1. Out Res'!$A$4:$A$48,0),MATCH('8. M GDP'!G$3,'1. Out Res'!$A$3:$ZZ$3,0))="",INDEX('27. Curr GDP'!$A$4:$ZZ$48,MATCH($A37,'27. Curr GDP'!$A$4:$A$48,0),MATCH('8. M GDP'!G$3,'27. Curr GDP'!$A$3:$ZZ$3,0))=""),"n/a",IFERROR(INDEX('1. Out Res'!$A$4:$ZZ$48,MATCH($A37,'1. Out Res'!$A$4:$A$48,0),MATCH('8. M GDP'!G$3,'1. Out Res'!$A$3:$ZZ$3,0))/INDEX('27. Curr GDP'!$A$4:$ZZ$48,MATCH($A37,'27. Curr GDP'!$A$4:$A$48,0),MATCH('8. M GDP'!G$3,'27. Curr GDP'!$A$3:$ZZ$3,0))*100,"n/a")),"n/a")</f>
        <v>117.39955853899495</v>
      </c>
      <c r="H37" s="17">
        <f>IFERROR(IF(OR(INDEX('1. Out Res'!$A$4:$ZZ$48,MATCH($A37,'1. Out Res'!$A$4:$A$48,0),MATCH('8. M GDP'!H$3,'1. Out Res'!$A$3:$ZZ$3,0))="",INDEX('27. Curr GDP'!$A$4:$ZZ$48,MATCH($A37,'27. Curr GDP'!$A$4:$A$48,0),MATCH('8. M GDP'!H$3,'27. Curr GDP'!$A$3:$ZZ$3,0))=""),"n/a",IFERROR(INDEX('1. Out Res'!$A$4:$ZZ$48,MATCH($A37,'1. Out Res'!$A$4:$A$48,0),MATCH('8. M GDP'!H$3,'1. Out Res'!$A$3:$ZZ$3,0))/INDEX('27. Curr GDP'!$A$4:$ZZ$48,MATCH($A37,'27. Curr GDP'!$A$4:$A$48,0),MATCH('8. M GDP'!H$3,'27. Curr GDP'!$A$3:$ZZ$3,0))*100,"n/a")),"n/a")</f>
        <v>114.33745624578519</v>
      </c>
      <c r="I37" s="17">
        <v>114.33745624578501</v>
      </c>
      <c r="J37" s="17">
        <v>121.46477995513</v>
      </c>
      <c r="K37" s="17">
        <v>122.96577385982501</v>
      </c>
      <c r="L37" s="17">
        <v>134.55334955480799</v>
      </c>
      <c r="M37" s="17">
        <v>128.01336721730101</v>
      </c>
      <c r="N37" s="17">
        <v>130.439099588391</v>
      </c>
      <c r="O37" s="17">
        <v>134.18225960920299</v>
      </c>
      <c r="P37" s="17">
        <v>137.90837016581099</v>
      </c>
      <c r="Q37" s="17">
        <v>134.87625495924499</v>
      </c>
      <c r="R37" s="17">
        <v>140.60381666019899</v>
      </c>
      <c r="S37" s="17">
        <v>133.481261072537</v>
      </c>
      <c r="T37" s="17">
        <v>149.06008805894601</v>
      </c>
      <c r="U37" s="17" t="str">
        <f>IFERROR(IF(OR(INDEX('1. Out Res'!$A$4:$ZZ$48,MATCH($A37,'1. Out Res'!$A$4:$A$48,0),MATCH('8. M GDP'!U$3,'1. Out Res'!$A$3:$ZZ$3,0))="",INDEX('27. Curr GDP'!$A$4:$ZZ$48,MATCH($A37,'27. Curr GDP'!$A$4:$A$48,0),MATCH('8. M GDP'!U$3,'27. Curr GDP'!$A$3:$ZZ$3,0))=""),"n/a",IFERROR(INDEX('1. Out Res'!$A$4:$ZZ$48,MATCH($A37,'1. Out Res'!$A$4:$A$48,0),MATCH('8. M GDP'!U$3,'1. Out Res'!$A$3:$ZZ$3,0))/INDEX('27. Curr GDP'!$A$4:$ZZ$48,MATCH($A37,'27. Curr GDP'!$A$4:$A$48,0),MATCH('8. M GDP'!U$3,'27. Curr GDP'!$A$3:$ZZ$3,0))*100,"n/a")),"n/a")</f>
        <v>n/a</v>
      </c>
      <c r="V37" s="17" t="str">
        <f>IFERROR(IF(OR(INDEX('1. Out Res'!$A$4:$ZZ$48,MATCH($A37,'1. Out Res'!$A$4:$A$48,0),MATCH('8. M GDP'!V$3,'1. Out Res'!$A$3:$ZZ$3,0))="",INDEX('27. Curr GDP'!$A$4:$ZZ$48,MATCH($A37,'27. Curr GDP'!$A$4:$A$48,0),MATCH('8. M GDP'!V$3,'27. Curr GDP'!$A$3:$ZZ$3,0))=""),"n/a",IFERROR(INDEX('1. Out Res'!$A$4:$ZZ$48,MATCH($A37,'1. Out Res'!$A$4:$A$48,0),MATCH('8. M GDP'!V$3,'1. Out Res'!$A$3:$ZZ$3,0))/INDEX('27. Curr GDP'!$A$4:$ZZ$48,MATCH($A37,'27. Curr GDP'!$A$4:$A$48,0),MATCH('8. M GDP'!V$3,'27. Curr GDP'!$A$3:$ZZ$3,0))*100,"n/a")),"n/a")</f>
        <v>n/a</v>
      </c>
      <c r="W37" s="17" t="str">
        <f>IFERROR(IF(OR(INDEX('1. Out Res'!$A$4:$ZZ$48,MATCH($A37,'1. Out Res'!$A$4:$A$48,0),MATCH('8. M GDP'!W$3,'1. Out Res'!$A$3:$ZZ$3,0))="",INDEX('27. Curr GDP'!$A$4:$ZZ$48,MATCH($A37,'27. Curr GDP'!$A$4:$A$48,0),MATCH('8. M GDP'!W$3,'27. Curr GDP'!$A$3:$ZZ$3,0))=""),"n/a",IFERROR(INDEX('1. Out Res'!$A$4:$ZZ$48,MATCH($A37,'1. Out Res'!$A$4:$A$48,0),MATCH('8. M GDP'!W$3,'1. Out Res'!$A$3:$ZZ$3,0))/INDEX('27. Curr GDP'!$A$4:$ZZ$48,MATCH($A37,'27. Curr GDP'!$A$4:$A$48,0),MATCH('8. M GDP'!W$3,'27. Curr GDP'!$A$3:$ZZ$3,0))*100,"n/a")),"n/a")</f>
        <v>n/a</v>
      </c>
      <c r="X37" s="17" t="str">
        <f>IFERROR(IF(OR(INDEX('1. Out Res'!$A$4:$ZZ$48,MATCH($A37,'1. Out Res'!$A$4:$A$48,0),MATCH('8. M GDP'!X$3,'1. Out Res'!$A$3:$ZZ$3,0))="",INDEX('27. Curr GDP'!$A$4:$ZZ$48,MATCH($A37,'27. Curr GDP'!$A$4:$A$48,0),MATCH('8. M GDP'!X$3,'27. Curr GDP'!$A$3:$ZZ$3,0))=""),"n/a",IFERROR(INDEX('1. Out Res'!$A$4:$ZZ$48,MATCH($A37,'1. Out Res'!$A$4:$A$48,0),MATCH('8. M GDP'!X$3,'1. Out Res'!$A$3:$ZZ$3,0))/INDEX('27. Curr GDP'!$A$4:$ZZ$48,MATCH($A37,'27. Curr GDP'!$A$4:$A$48,0),MATCH('8. M GDP'!X$3,'27. Curr GDP'!$A$3:$ZZ$3,0))*100,"n/a")),"n/a")</f>
        <v>n/a</v>
      </c>
      <c r="Y37" s="17" t="str">
        <f>IFERROR(IF(OR(INDEX('1. Out Res'!$A$4:$ZZ$48,MATCH($A37,'1. Out Res'!$A$4:$A$48,0),MATCH('8. M GDP'!Y$3,'1. Out Res'!$A$3:$ZZ$3,0))="",INDEX('27. Curr GDP'!$A$4:$ZZ$48,MATCH($A37,'27. Curr GDP'!$A$4:$A$48,0),MATCH('8. M GDP'!Y$3,'27. Curr GDP'!$A$3:$ZZ$3,0))=""),"n/a",IFERROR(INDEX('1. Out Res'!$A$4:$ZZ$48,MATCH($A37,'1. Out Res'!$A$4:$A$48,0),MATCH('8. M GDP'!Y$3,'1. Out Res'!$A$3:$ZZ$3,0))/INDEX('27. Curr GDP'!$A$4:$ZZ$48,MATCH($A37,'27. Curr GDP'!$A$4:$A$48,0),MATCH('8. M GDP'!Y$3,'27. Curr GDP'!$A$3:$ZZ$3,0))*100,"n/a")),"n/a")</f>
        <v>n/a</v>
      </c>
      <c r="Z37" s="17" t="str">
        <f>IFERROR(IF(OR(INDEX('1. Out Res'!$A$4:$ZZ$48,MATCH($A37,'1. Out Res'!$A$4:$A$48,0),MATCH('8. M GDP'!Z$3,'1. Out Res'!$A$3:$ZZ$3,0))="",INDEX('27. Curr GDP'!$A$4:$ZZ$48,MATCH($A37,'27. Curr GDP'!$A$4:$A$48,0),MATCH('8. M GDP'!Z$3,'27. Curr GDP'!$A$3:$ZZ$3,0))=""),"n/a",IFERROR(INDEX('1. Out Res'!$A$4:$ZZ$48,MATCH($A37,'1. Out Res'!$A$4:$A$48,0),MATCH('8. M GDP'!Z$3,'1. Out Res'!$A$3:$ZZ$3,0))/INDEX('27. Curr GDP'!$A$4:$ZZ$48,MATCH($A37,'27. Curr GDP'!$A$4:$A$48,0),MATCH('8. M GDP'!Z$3,'27. Curr GDP'!$A$3:$ZZ$3,0))*100,"n/a")),"n/a")</f>
        <v>n/a</v>
      </c>
    </row>
    <row r="38" spans="1:26" ht="15.75" customHeight="1" thickBot="1" x14ac:dyDescent="0.3">
      <c r="A38" s="10" t="s">
        <v>64</v>
      </c>
      <c r="B38" s="20">
        <v>51.681531894380598</v>
      </c>
      <c r="C38" s="20">
        <v>53.710258464798102</v>
      </c>
      <c r="D38" s="20">
        <v>59.042526376026601</v>
      </c>
      <c r="E38" s="20">
        <v>62.560840958550799</v>
      </c>
      <c r="F38" s="20">
        <v>67.319042018497001</v>
      </c>
      <c r="G38" s="20">
        <v>72.417099143286407</v>
      </c>
      <c r="H38" s="20">
        <v>69.578935271713107</v>
      </c>
      <c r="I38" s="20">
        <v>62.312896910824001</v>
      </c>
      <c r="J38" s="20">
        <v>77.205443498795503</v>
      </c>
      <c r="K38" s="20">
        <v>74.1300212108099</v>
      </c>
      <c r="L38" s="20">
        <v>74.927215447497005</v>
      </c>
      <c r="M38" s="20">
        <v>70.934622155891603</v>
      </c>
      <c r="N38" s="20">
        <v>70.279275253850102</v>
      </c>
      <c r="O38" s="20">
        <v>69.388711106535595</v>
      </c>
      <c r="P38" s="20">
        <v>65.873288333225304</v>
      </c>
      <c r="Q38" s="20">
        <v>62.868796256898598</v>
      </c>
      <c r="R38" s="20">
        <v>64.581476622676007</v>
      </c>
      <c r="S38" s="20">
        <v>64.117339563912296</v>
      </c>
      <c r="T38" s="20">
        <v>67.640867813141796</v>
      </c>
      <c r="U38" s="20">
        <v>70.419584500860296</v>
      </c>
      <c r="V38" s="20">
        <v>70.492801367438702</v>
      </c>
      <c r="W38" s="20">
        <v>62.548377023972897</v>
      </c>
      <c r="X38" s="20">
        <v>81.923047441932198</v>
      </c>
      <c r="Y38" s="20">
        <v>56.5624108677791</v>
      </c>
      <c r="Z38" s="20">
        <f>IFERROR(IF(OR(INDEX('1. Out Res'!$A$4:$ZZ$48,MATCH($A38,'1. Out Res'!$A$4:$A$48,0),MATCH('8. M GDP'!Z$3,'1. Out Res'!$A$3:$ZZ$3,0))="",INDEX('27. Curr GDP'!$A$4:$ZZ$48,MATCH($A38,'27. Curr GDP'!$A$4:$A$48,0),MATCH('8. M GDP'!Z$3,'27. Curr GDP'!$A$3:$ZZ$3,0))=""),"n/a",IFERROR(INDEX('1. Out Res'!$A$4:$ZZ$48,MATCH($A38,'1. Out Res'!$A$4:$A$48,0),MATCH('8. M GDP'!Z$3,'1. Out Res'!$A$3:$ZZ$3,0))/INDEX('27. Curr GDP'!$A$4:$ZZ$48,MATCH($A38,'27. Curr GDP'!$A$4:$A$48,0),MATCH('8. M GDP'!Z$3,'27. Curr GDP'!$A$3:$ZZ$3,0))*100,"n/a")),"n/a")</f>
        <v>61.245175038051748</v>
      </c>
    </row>
    <row r="39" spans="1:26" ht="15.75" customHeight="1" thickBot="1" x14ac:dyDescent="0.3"/>
    <row r="40" spans="1:26" ht="15" customHeight="1" x14ac:dyDescent="0.25">
      <c r="A40" s="4" t="s">
        <v>65</v>
      </c>
      <c r="B40" s="15">
        <v>51.974216812128603</v>
      </c>
      <c r="C40" s="15">
        <v>59.926240153459602</v>
      </c>
      <c r="D40" s="15">
        <v>75.5520366617788</v>
      </c>
      <c r="E40" s="15">
        <v>76.035328627055904</v>
      </c>
      <c r="F40" s="15">
        <v>71.970010682644798</v>
      </c>
      <c r="G40" s="15">
        <v>82.556843909326702</v>
      </c>
      <c r="H40" s="15">
        <v>84.814630432498802</v>
      </c>
      <c r="I40" s="15">
        <v>64.523874968593404</v>
      </c>
      <c r="J40" s="15">
        <v>97.063733126947895</v>
      </c>
      <c r="K40" s="15">
        <v>94.081292756658797</v>
      </c>
      <c r="L40" s="15">
        <v>81.305760675171399</v>
      </c>
      <c r="M40" s="15">
        <v>83.963027693181203</v>
      </c>
      <c r="N40" s="15">
        <v>78.216822837927694</v>
      </c>
      <c r="O40" s="15">
        <v>79.693447370449704</v>
      </c>
      <c r="P40" s="15">
        <v>89.825828180049598</v>
      </c>
      <c r="Q40" s="15">
        <v>92.292794492269195</v>
      </c>
      <c r="R40" s="15">
        <v>97.499702349427395</v>
      </c>
      <c r="S40" s="15">
        <v>89.986519527915604</v>
      </c>
      <c r="T40" s="15">
        <v>91.8</v>
      </c>
      <c r="U40" s="15">
        <v>97.51</v>
      </c>
      <c r="V40" s="15">
        <v>98.12</v>
      </c>
      <c r="W40" s="15">
        <v>88.41</v>
      </c>
      <c r="X40" s="15">
        <v>86.3</v>
      </c>
      <c r="Y40" s="15">
        <v>89.3</v>
      </c>
      <c r="Z40" s="15">
        <f>IFERROR(IF(OR(INDEX('1. Out Res'!$A$4:$ZZ$48,MATCH($A40,'1. Out Res'!$A$4:$A$48,0),MATCH('8. M GDP'!Z$3,'1. Out Res'!$A$3:$ZZ$3,0))="",INDEX('27. Curr GDP'!$A$4:$ZZ$48,MATCH($A40,'27. Curr GDP'!$A$4:$A$48,0),MATCH('8. M GDP'!Z$3,'27. Curr GDP'!$A$3:$ZZ$3,0))=""),"n/a",IFERROR(INDEX('1. Out Res'!$A$4:$ZZ$48,MATCH($A40,'1. Out Res'!$A$4:$A$48,0),MATCH('8. M GDP'!Z$3,'1. Out Res'!$A$3:$ZZ$3,0))/INDEX('27. Curr GDP'!$A$4:$ZZ$48,MATCH($A40,'27. Curr GDP'!$A$4:$A$48,0),MATCH('8. M GDP'!Z$3,'27. Curr GDP'!$A$3:$ZZ$3,0))*100,"n/a")),"n/a")</f>
        <v>94.231970750067674</v>
      </c>
    </row>
    <row r="41" spans="1:26" ht="15" customHeight="1" x14ac:dyDescent="0.25">
      <c r="A41" s="7" t="s">
        <v>66</v>
      </c>
      <c r="B41" s="17" t="str">
        <f>IFERROR(IF(OR(INDEX('1. Out Res'!$A$4:$ZZ$48,MATCH($A41,'1. Out Res'!$A$4:$A$48,0),MATCH('8. M GDP'!B$3,'1. Out Res'!$A$3:$ZZ$3,0))="",INDEX('27. Curr GDP'!$A$4:$ZZ$48,MATCH($A41,'27. Curr GDP'!$A$4:$A$48,0),MATCH('8. M GDP'!B$3,'27. Curr GDP'!$A$3:$ZZ$3,0))=""),"n/a",IFERROR(INDEX('1. Out Res'!$A$4:$ZZ$48,MATCH($A41,'1. Out Res'!$A$4:$A$48,0),MATCH('8. M GDP'!B$3,'1. Out Res'!$A$3:$ZZ$3,0))/INDEX('27. Curr GDP'!$A$4:$ZZ$48,MATCH($A41,'27. Curr GDP'!$A$4:$A$48,0),MATCH('8. M GDP'!B$3,'27. Curr GDP'!$A$3:$ZZ$3,0))*100,"n/a")),"n/a")</f>
        <v>n/a</v>
      </c>
      <c r="C41" s="17" t="str">
        <f>IFERROR(IF(OR(INDEX('1. Out Res'!$A$4:$ZZ$48,MATCH($A41,'1. Out Res'!$A$4:$A$48,0),MATCH('8. M GDP'!C$3,'1. Out Res'!$A$3:$ZZ$3,0))="",INDEX('27. Curr GDP'!$A$4:$ZZ$48,MATCH($A41,'27. Curr GDP'!$A$4:$A$48,0),MATCH('8. M GDP'!C$3,'27. Curr GDP'!$A$3:$ZZ$3,0))=""),"n/a",IFERROR(INDEX('1. Out Res'!$A$4:$ZZ$48,MATCH($A41,'1. Out Res'!$A$4:$A$48,0),MATCH('8. M GDP'!C$3,'1. Out Res'!$A$3:$ZZ$3,0))/INDEX('27. Curr GDP'!$A$4:$ZZ$48,MATCH($A41,'27. Curr GDP'!$A$4:$A$48,0),MATCH('8. M GDP'!C$3,'27. Curr GDP'!$A$3:$ZZ$3,0))*100,"n/a")),"n/a")</f>
        <v>n/a</v>
      </c>
      <c r="D41" s="17" t="str">
        <f>IFERROR(IF(OR(INDEX('1. Out Res'!$A$4:$ZZ$48,MATCH($A41,'1. Out Res'!$A$4:$A$48,0),MATCH('8. M GDP'!D$3,'1. Out Res'!$A$3:$ZZ$3,0))="",INDEX('27. Curr GDP'!$A$4:$ZZ$48,MATCH($A41,'27. Curr GDP'!$A$4:$A$48,0),MATCH('8. M GDP'!D$3,'27. Curr GDP'!$A$3:$ZZ$3,0))=""),"n/a",IFERROR(INDEX('1. Out Res'!$A$4:$ZZ$48,MATCH($A41,'1. Out Res'!$A$4:$A$48,0),MATCH('8. M GDP'!D$3,'1. Out Res'!$A$3:$ZZ$3,0))/INDEX('27. Curr GDP'!$A$4:$ZZ$48,MATCH($A41,'27. Curr GDP'!$A$4:$A$48,0),MATCH('8. M GDP'!D$3,'27. Curr GDP'!$A$3:$ZZ$3,0))*100,"n/a")),"n/a")</f>
        <v>n/a</v>
      </c>
      <c r="E41" s="17" t="str">
        <f>IFERROR(IF(OR(INDEX('1. Out Res'!$A$4:$ZZ$48,MATCH($A41,'1. Out Res'!$A$4:$A$48,0),MATCH('8. M GDP'!E$3,'1. Out Res'!$A$3:$ZZ$3,0))="",INDEX('27. Curr GDP'!$A$4:$ZZ$48,MATCH($A41,'27. Curr GDP'!$A$4:$A$48,0),MATCH('8. M GDP'!E$3,'27. Curr GDP'!$A$3:$ZZ$3,0))=""),"n/a",IFERROR(INDEX('1. Out Res'!$A$4:$ZZ$48,MATCH($A41,'1. Out Res'!$A$4:$A$48,0),MATCH('8. M GDP'!E$3,'1. Out Res'!$A$3:$ZZ$3,0))/INDEX('27. Curr GDP'!$A$4:$ZZ$48,MATCH($A41,'27. Curr GDP'!$A$4:$A$48,0),MATCH('8. M GDP'!E$3,'27. Curr GDP'!$A$3:$ZZ$3,0))*100,"n/a")),"n/a")</f>
        <v>n/a</v>
      </c>
      <c r="F41" s="17" t="str">
        <f>IFERROR(IF(OR(INDEX('1. Out Res'!$A$4:$ZZ$48,MATCH($A41,'1. Out Res'!$A$4:$A$48,0),MATCH('8. M GDP'!F$3,'1. Out Res'!$A$3:$ZZ$3,0))="",INDEX('27. Curr GDP'!$A$4:$ZZ$48,MATCH($A41,'27. Curr GDP'!$A$4:$A$48,0),MATCH('8. M GDP'!F$3,'27. Curr GDP'!$A$3:$ZZ$3,0))=""),"n/a",IFERROR(INDEX('1. Out Res'!$A$4:$ZZ$48,MATCH($A41,'1. Out Res'!$A$4:$A$48,0),MATCH('8. M GDP'!F$3,'1. Out Res'!$A$3:$ZZ$3,0))/INDEX('27. Curr GDP'!$A$4:$ZZ$48,MATCH($A41,'27. Curr GDP'!$A$4:$A$48,0),MATCH('8. M GDP'!F$3,'27. Curr GDP'!$A$3:$ZZ$3,0))*100,"n/a")),"n/a")</f>
        <v>n/a</v>
      </c>
      <c r="G41" s="17" t="str">
        <f>IFERROR(IF(OR(INDEX('1. Out Res'!$A$4:$ZZ$48,MATCH($A41,'1. Out Res'!$A$4:$A$48,0),MATCH('8. M GDP'!G$3,'1. Out Res'!$A$3:$ZZ$3,0))="",INDEX('27. Curr GDP'!$A$4:$ZZ$48,MATCH($A41,'27. Curr GDP'!$A$4:$A$48,0),MATCH('8. M GDP'!G$3,'27. Curr GDP'!$A$3:$ZZ$3,0))=""),"n/a",IFERROR(INDEX('1. Out Res'!$A$4:$ZZ$48,MATCH($A41,'1. Out Res'!$A$4:$A$48,0),MATCH('8. M GDP'!G$3,'1. Out Res'!$A$3:$ZZ$3,0))/INDEX('27. Curr GDP'!$A$4:$ZZ$48,MATCH($A41,'27. Curr GDP'!$A$4:$A$48,0),MATCH('8. M GDP'!G$3,'27. Curr GDP'!$A$3:$ZZ$3,0))*100,"n/a")),"n/a")</f>
        <v>n/a</v>
      </c>
      <c r="H41" s="17">
        <v>1.76909076487562</v>
      </c>
      <c r="I41" s="17">
        <v>1.5094549215090001</v>
      </c>
      <c r="J41" s="17">
        <v>2.8969591020278802</v>
      </c>
      <c r="K41" s="17">
        <v>3.5820278207141398</v>
      </c>
      <c r="L41" s="17">
        <v>3.89600440634098</v>
      </c>
      <c r="M41" s="17">
        <v>5.0916360910607699</v>
      </c>
      <c r="N41" s="17">
        <v>5.83592168308755</v>
      </c>
      <c r="O41" s="17">
        <v>6.70738905101312</v>
      </c>
      <c r="P41" s="17">
        <v>7.0948305739260702</v>
      </c>
      <c r="Q41" s="17">
        <v>9.2551900048932296</v>
      </c>
      <c r="R41" s="17">
        <v>8.3666932404920793</v>
      </c>
      <c r="S41" s="17">
        <v>8.0505262675981708</v>
      </c>
      <c r="T41" s="17">
        <v>8.4761000361388597</v>
      </c>
      <c r="U41" s="17">
        <v>9.29741728356157</v>
      </c>
      <c r="V41" s="17">
        <v>8.75722012362119</v>
      </c>
      <c r="W41" s="17">
        <v>9.0075822936716907</v>
      </c>
      <c r="X41" s="17">
        <v>9.8483875467364399</v>
      </c>
      <c r="Y41" s="17">
        <v>10.42</v>
      </c>
      <c r="Z41" s="17">
        <v>10.84</v>
      </c>
    </row>
    <row r="42" spans="1:26" ht="15" customHeight="1" x14ac:dyDescent="0.25">
      <c r="A42" s="7" t="s">
        <v>67</v>
      </c>
      <c r="B42" s="17">
        <v>38.5076271594343</v>
      </c>
      <c r="C42" s="17">
        <v>40.902119877364299</v>
      </c>
      <c r="D42" s="17">
        <v>46.391194652664197</v>
      </c>
      <c r="E42" s="17">
        <v>47.756570938386297</v>
      </c>
      <c r="F42" s="17">
        <v>47.543876476902398</v>
      </c>
      <c r="G42" s="17">
        <v>46.630736446263299</v>
      </c>
      <c r="H42" s="17">
        <v>55.706128184477002</v>
      </c>
      <c r="I42" s="17">
        <v>46.578662672814097</v>
      </c>
      <c r="J42" s="17">
        <v>65.350054267966101</v>
      </c>
      <c r="K42" s="17">
        <v>62.738287311611401</v>
      </c>
      <c r="L42" s="17">
        <v>58.802611842093903</v>
      </c>
      <c r="M42" s="17">
        <v>62.606099023567303</v>
      </c>
      <c r="N42" s="17">
        <v>61.061560209059699</v>
      </c>
      <c r="O42" s="17">
        <v>60.250527084985002</v>
      </c>
      <c r="P42" s="17">
        <v>62.088893412701999</v>
      </c>
      <c r="Q42" s="17">
        <v>69.290743799618497</v>
      </c>
      <c r="R42" s="17">
        <v>72.480898368453495</v>
      </c>
      <c r="S42" s="17">
        <v>65.823205258982597</v>
      </c>
      <c r="T42" s="17">
        <v>72.361373727076696</v>
      </c>
      <c r="U42" s="17">
        <v>110.31</v>
      </c>
      <c r="V42" s="17">
        <v>102.86</v>
      </c>
      <c r="W42" s="17">
        <v>98.54</v>
      </c>
      <c r="X42" s="17">
        <v>99.55</v>
      </c>
      <c r="Y42" s="17">
        <v>98.7</v>
      </c>
      <c r="Z42" s="17">
        <v>98.89</v>
      </c>
    </row>
    <row r="43" spans="1:26" ht="15" customHeight="1" x14ac:dyDescent="0.25">
      <c r="A43" s="7" t="s">
        <v>68</v>
      </c>
      <c r="B43" s="17">
        <v>32.081005485744399</v>
      </c>
      <c r="C43" s="17">
        <v>36.7984990326702</v>
      </c>
      <c r="D43" s="17">
        <v>38.206670141032497</v>
      </c>
      <c r="E43" s="17">
        <v>35.392127368245099</v>
      </c>
      <c r="F43" s="17">
        <v>31.4686096687544</v>
      </c>
      <c r="G43" s="17">
        <v>32.689819647807902</v>
      </c>
      <c r="H43" s="17">
        <v>35.091137818081997</v>
      </c>
      <c r="I43" s="17">
        <v>38.812407636354997</v>
      </c>
      <c r="J43" s="17">
        <v>36.539565401821498</v>
      </c>
      <c r="K43" s="17">
        <v>38.205042634150601</v>
      </c>
      <c r="L43" s="17">
        <v>37.280853830362801</v>
      </c>
      <c r="M43" s="17">
        <v>33.526188366178502</v>
      </c>
      <c r="N43" s="17">
        <v>33.569275543460101</v>
      </c>
      <c r="O43" s="17">
        <v>31.6292260257827</v>
      </c>
      <c r="P43" s="17">
        <v>35.073281936346497</v>
      </c>
      <c r="Q43" s="17">
        <v>32.664398944959402</v>
      </c>
      <c r="R43" s="17">
        <v>35.310832539826102</v>
      </c>
      <c r="S43" s="17">
        <v>36.384943118972501</v>
      </c>
      <c r="T43" s="17">
        <v>37.370967283121701</v>
      </c>
      <c r="U43" s="17">
        <v>41.019848919995397</v>
      </c>
      <c r="V43" s="17">
        <v>38.005932185231302</v>
      </c>
      <c r="W43" s="17">
        <f>IFERROR(IF(OR(INDEX('1. Out Res'!$A$4:$ZZ$48,MATCH($A43,'1. Out Res'!$A$4:$A$48,0),MATCH('8. M GDP'!W$3,'1. Out Res'!$A$3:$ZZ$3,0))="",INDEX('27. Curr GDP'!$A$4:$ZZ$48,MATCH($A43,'27. Curr GDP'!$A$4:$A$48,0),MATCH('8. M GDP'!W$3,'27. Curr GDP'!$A$3:$ZZ$3,0))=""),"n/a",IFERROR(INDEX('1. Out Res'!$A$4:$ZZ$48,MATCH($A43,'1. Out Res'!$A$4:$A$48,0),MATCH('8. M GDP'!W$3,'1. Out Res'!$A$3:$ZZ$3,0))/INDEX('27. Curr GDP'!$A$4:$ZZ$48,MATCH($A43,'27. Curr GDP'!$A$4:$A$48,0),MATCH('8. M GDP'!W$3,'27. Curr GDP'!$A$3:$ZZ$3,0))*100,"n/a")),"n/a")</f>
        <v>40.247115738380472</v>
      </c>
      <c r="X43" s="17">
        <f>IFERROR(IF(OR(INDEX('1. Out Res'!$A$4:$ZZ$48,MATCH($A43,'1. Out Res'!$A$4:$A$48,0),MATCH('8. M GDP'!X$3,'1. Out Res'!$A$3:$ZZ$3,0))="",INDEX('27. Curr GDP'!$A$4:$ZZ$48,MATCH($A43,'27. Curr GDP'!$A$4:$A$48,0),MATCH('8. M GDP'!X$3,'27. Curr GDP'!$A$3:$ZZ$3,0))=""),"n/a",IFERROR(INDEX('1. Out Res'!$A$4:$ZZ$48,MATCH($A43,'1. Out Res'!$A$4:$A$48,0),MATCH('8. M GDP'!X$3,'1. Out Res'!$A$3:$ZZ$3,0))/INDEX('27. Curr GDP'!$A$4:$ZZ$48,MATCH($A43,'27. Curr GDP'!$A$4:$A$48,0),MATCH('8. M GDP'!X$3,'27. Curr GDP'!$A$3:$ZZ$3,0))*100,"n/a")),"n/a")</f>
        <v>38.831627242137536</v>
      </c>
      <c r="Y43" s="17">
        <f>IFERROR(IF(OR(INDEX('1. Out Res'!$A$4:$ZZ$48,MATCH($A43,'1. Out Res'!$A$4:$A$48,0),MATCH('8. M GDP'!Y$3,'1. Out Res'!$A$3:$ZZ$3,0))="",INDEX('27. Curr GDP'!$A$4:$ZZ$48,MATCH($A43,'27. Curr GDP'!$A$4:$A$48,0),MATCH('8. M GDP'!Y$3,'27. Curr GDP'!$A$3:$ZZ$3,0))=""),"n/a",IFERROR(INDEX('1. Out Res'!$A$4:$ZZ$48,MATCH($A43,'1. Out Res'!$A$4:$A$48,0),MATCH('8. M GDP'!Y$3,'1. Out Res'!$A$3:$ZZ$3,0))/INDEX('27. Curr GDP'!$A$4:$ZZ$48,MATCH($A43,'27. Curr GDP'!$A$4:$A$48,0),MATCH('8. M GDP'!Y$3,'27. Curr GDP'!$A$3:$ZZ$3,0))*100,"n/a")),"n/a")</f>
        <v>36.273980292567146</v>
      </c>
      <c r="Z43" s="17">
        <f>IFERROR(IF(OR(INDEX('1. Out Res'!$A$4:$ZZ$48,MATCH($A43,'1. Out Res'!$A$4:$A$48,0),MATCH('8. M GDP'!Z$3,'1. Out Res'!$A$3:$ZZ$3,0))="",INDEX('27. Curr GDP'!$A$4:$ZZ$48,MATCH($A43,'27. Curr GDP'!$A$4:$A$48,0),MATCH('8. M GDP'!Z$3,'27. Curr GDP'!$A$3:$ZZ$3,0))=""),"n/a",IFERROR(INDEX('1. Out Res'!$A$4:$ZZ$48,MATCH($A43,'1. Out Res'!$A$4:$A$48,0),MATCH('8. M GDP'!Z$3,'1. Out Res'!$A$3:$ZZ$3,0))/INDEX('27. Curr GDP'!$A$4:$ZZ$48,MATCH($A43,'27. Curr GDP'!$A$4:$A$48,0),MATCH('8. M GDP'!Z$3,'27. Curr GDP'!$A$3:$ZZ$3,0))*100,"n/a")),"n/a")</f>
        <v>33.161640624999997</v>
      </c>
    </row>
    <row r="44" spans="1:26" ht="15" customHeight="1" x14ac:dyDescent="0.25">
      <c r="A44" s="7" t="s">
        <v>69</v>
      </c>
      <c r="B44" s="17" t="str">
        <f>IFERROR(IF(OR(INDEX('1. Out Res'!$A$4:$ZZ$48,MATCH($A44,'1. Out Res'!$A$4:$A$48,0),MATCH('8. M GDP'!B$3,'1. Out Res'!$A$3:$ZZ$3,0))="",INDEX('27. Curr GDP'!$A$4:$ZZ$48,MATCH($A44,'27. Curr GDP'!$A$4:$A$48,0),MATCH('8. M GDP'!B$3,'27. Curr GDP'!$A$3:$ZZ$3,0))=""),"n/a",IFERROR(INDEX('1. Out Res'!$A$4:$ZZ$48,MATCH($A44,'1. Out Res'!$A$4:$A$48,0),MATCH('8. M GDP'!B$3,'1. Out Res'!$A$3:$ZZ$3,0))/INDEX('27. Curr GDP'!$A$4:$ZZ$48,MATCH($A44,'27. Curr GDP'!$A$4:$A$48,0),MATCH('8. M GDP'!B$3,'27. Curr GDP'!$A$3:$ZZ$3,0))*100,"n/a")),"n/a")</f>
        <v>n/a</v>
      </c>
      <c r="C44" s="17" t="str">
        <f>IFERROR(IF(OR(INDEX('1. Out Res'!$A$4:$ZZ$48,MATCH($A44,'1. Out Res'!$A$4:$A$48,0),MATCH('8. M GDP'!C$3,'1. Out Res'!$A$3:$ZZ$3,0))="",INDEX('27. Curr GDP'!$A$4:$ZZ$48,MATCH($A44,'27. Curr GDP'!$A$4:$A$48,0),MATCH('8. M GDP'!C$3,'27. Curr GDP'!$A$3:$ZZ$3,0))=""),"n/a",IFERROR(INDEX('1. Out Res'!$A$4:$ZZ$48,MATCH($A44,'1. Out Res'!$A$4:$A$48,0),MATCH('8. M GDP'!C$3,'1. Out Res'!$A$3:$ZZ$3,0))/INDEX('27. Curr GDP'!$A$4:$ZZ$48,MATCH($A44,'27. Curr GDP'!$A$4:$A$48,0),MATCH('8. M GDP'!C$3,'27. Curr GDP'!$A$3:$ZZ$3,0))*100,"n/a")),"n/a")</f>
        <v>n/a</v>
      </c>
      <c r="D44" s="17" t="str">
        <f>IFERROR(IF(OR(INDEX('1. Out Res'!$A$4:$ZZ$48,MATCH($A44,'1. Out Res'!$A$4:$A$48,0),MATCH('8. M GDP'!D$3,'1. Out Res'!$A$3:$ZZ$3,0))="",INDEX('27. Curr GDP'!$A$4:$ZZ$48,MATCH($A44,'27. Curr GDP'!$A$4:$A$48,0),MATCH('8. M GDP'!D$3,'27. Curr GDP'!$A$3:$ZZ$3,0))=""),"n/a",IFERROR(INDEX('1. Out Res'!$A$4:$ZZ$48,MATCH($A44,'1. Out Res'!$A$4:$A$48,0),MATCH('8. M GDP'!D$3,'1. Out Res'!$A$3:$ZZ$3,0))/INDEX('27. Curr GDP'!$A$4:$ZZ$48,MATCH($A44,'27. Curr GDP'!$A$4:$A$48,0),MATCH('8. M GDP'!D$3,'27. Curr GDP'!$A$3:$ZZ$3,0))*100,"n/a")),"n/a")</f>
        <v>n/a</v>
      </c>
      <c r="E44" s="17" t="str">
        <f>IFERROR(IF(OR(INDEX('1. Out Res'!$A$4:$ZZ$48,MATCH($A44,'1. Out Res'!$A$4:$A$48,0),MATCH('8. M GDP'!E$3,'1. Out Res'!$A$3:$ZZ$3,0))="",INDEX('27. Curr GDP'!$A$4:$ZZ$48,MATCH($A44,'27. Curr GDP'!$A$4:$A$48,0),MATCH('8. M GDP'!E$3,'27. Curr GDP'!$A$3:$ZZ$3,0))=""),"n/a",IFERROR(INDEX('1. Out Res'!$A$4:$ZZ$48,MATCH($A44,'1. Out Res'!$A$4:$A$48,0),MATCH('8. M GDP'!E$3,'1. Out Res'!$A$3:$ZZ$3,0))/INDEX('27. Curr GDP'!$A$4:$ZZ$48,MATCH($A44,'27. Curr GDP'!$A$4:$A$48,0),MATCH('8. M GDP'!E$3,'27. Curr GDP'!$A$3:$ZZ$3,0))*100,"n/a")),"n/a")</f>
        <v>n/a</v>
      </c>
      <c r="F44" s="17">
        <v>0.22469920734617299</v>
      </c>
      <c r="G44" s="17">
        <v>0.83725254993071796</v>
      </c>
      <c r="H44" s="17">
        <v>1.7944109949511999</v>
      </c>
      <c r="I44" s="17">
        <v>2.2071798559019702</v>
      </c>
      <c r="J44" s="17">
        <v>2.85834215724514</v>
      </c>
      <c r="K44" s="17">
        <v>2.8354389316286901</v>
      </c>
      <c r="L44" s="17">
        <v>2.6452210764382</v>
      </c>
      <c r="M44" s="17">
        <v>3.4762245494616701</v>
      </c>
      <c r="N44" s="17">
        <v>4.0520597726303098</v>
      </c>
      <c r="O44" s="17">
        <v>3.35277994660037</v>
      </c>
      <c r="P44" s="17">
        <v>4.5231663908141204</v>
      </c>
      <c r="Q44" s="17">
        <v>6.4571389747791601</v>
      </c>
      <c r="R44" s="17">
        <v>6.3484098384982302</v>
      </c>
      <c r="S44" s="17">
        <v>6.1385560047523304</v>
      </c>
      <c r="T44" s="17">
        <v>7.9988702397963296</v>
      </c>
      <c r="U44" s="17">
        <v>9.2163171620155495</v>
      </c>
      <c r="V44" s="17">
        <v>9.2956074764733199</v>
      </c>
      <c r="W44" s="17">
        <v>8.9730904982422999</v>
      </c>
      <c r="X44" s="17">
        <v>10.876451962715199</v>
      </c>
      <c r="Y44" s="17">
        <v>9.0251149000061108</v>
      </c>
      <c r="Z44" s="17" t="str">
        <f>IFERROR(IF(OR(INDEX('1. Out Res'!$A$4:$ZZ$48,MATCH($A44,'1. Out Res'!$A$4:$A$48,0),MATCH('8. M GDP'!Z$3,'1. Out Res'!$A$3:$ZZ$3,0))="",INDEX('27. Curr GDP'!$A$4:$ZZ$48,MATCH($A44,'27. Curr GDP'!$A$4:$A$48,0),MATCH('8. M GDP'!Z$3,'27. Curr GDP'!$A$3:$ZZ$3,0))=""),"n/a",IFERROR(INDEX('1. Out Res'!$A$4:$ZZ$48,MATCH($A44,'1. Out Res'!$A$4:$A$48,0),MATCH('8. M GDP'!Z$3,'1. Out Res'!$A$3:$ZZ$3,0))/INDEX('27. Curr GDP'!$A$4:$ZZ$48,MATCH($A44,'27. Curr GDP'!$A$4:$A$48,0),MATCH('8. M GDP'!Z$3,'27. Curr GDP'!$A$3:$ZZ$3,0))*100,"n/a")),"n/a")</f>
        <v>n/a</v>
      </c>
    </row>
    <row r="45" spans="1:26" ht="15" customHeight="1" x14ac:dyDescent="0.25">
      <c r="A45" s="7" t="s">
        <v>70</v>
      </c>
      <c r="B45" s="17" t="str">
        <f>IFERROR(IF(OR(INDEX('1. Out Res'!$A$4:$ZZ$48,MATCH($A45,'1. Out Res'!$A$4:$A$48,0),MATCH('8. M GDP'!B$3,'1. Out Res'!$A$3:$ZZ$3,0))="",INDEX('27. Curr GDP'!$A$4:$ZZ$48,MATCH($A45,'27. Curr GDP'!$A$4:$A$48,0),MATCH('8. M GDP'!B$3,'27. Curr GDP'!$A$3:$ZZ$3,0))=""),"n/a",IFERROR(INDEX('1. Out Res'!$A$4:$ZZ$48,MATCH($A45,'1. Out Res'!$A$4:$A$48,0),MATCH('8. M GDP'!B$3,'1. Out Res'!$A$3:$ZZ$3,0))/INDEX('27. Curr GDP'!$A$4:$ZZ$48,MATCH($A45,'27. Curr GDP'!$A$4:$A$48,0),MATCH('8. M GDP'!B$3,'27. Curr GDP'!$A$3:$ZZ$3,0))*100,"n/a")),"n/a")</f>
        <v>n/a</v>
      </c>
      <c r="C45" s="17" t="str">
        <f>IFERROR(IF(OR(INDEX('1. Out Res'!$A$4:$ZZ$48,MATCH($A45,'1. Out Res'!$A$4:$A$48,0),MATCH('8. M GDP'!C$3,'1. Out Res'!$A$3:$ZZ$3,0))="",INDEX('27. Curr GDP'!$A$4:$ZZ$48,MATCH($A45,'27. Curr GDP'!$A$4:$A$48,0),MATCH('8. M GDP'!C$3,'27. Curr GDP'!$A$3:$ZZ$3,0))=""),"n/a",IFERROR(INDEX('1. Out Res'!$A$4:$ZZ$48,MATCH($A45,'1. Out Res'!$A$4:$A$48,0),MATCH('8. M GDP'!C$3,'1. Out Res'!$A$3:$ZZ$3,0))/INDEX('27. Curr GDP'!$A$4:$ZZ$48,MATCH($A45,'27. Curr GDP'!$A$4:$A$48,0),MATCH('8. M GDP'!C$3,'27. Curr GDP'!$A$3:$ZZ$3,0))*100,"n/a")),"n/a")</f>
        <v>n/a</v>
      </c>
      <c r="D45" s="17" t="str">
        <f>IFERROR(IF(OR(INDEX('1. Out Res'!$A$4:$ZZ$48,MATCH($A45,'1. Out Res'!$A$4:$A$48,0),MATCH('8. M GDP'!D$3,'1. Out Res'!$A$3:$ZZ$3,0))="",INDEX('27. Curr GDP'!$A$4:$ZZ$48,MATCH($A45,'27. Curr GDP'!$A$4:$A$48,0),MATCH('8. M GDP'!D$3,'27. Curr GDP'!$A$3:$ZZ$3,0))=""),"n/a",IFERROR(INDEX('1. Out Res'!$A$4:$ZZ$48,MATCH($A45,'1. Out Res'!$A$4:$A$48,0),MATCH('8. M GDP'!D$3,'1. Out Res'!$A$3:$ZZ$3,0))/INDEX('27. Curr GDP'!$A$4:$ZZ$48,MATCH($A45,'27. Curr GDP'!$A$4:$A$48,0),MATCH('8. M GDP'!D$3,'27. Curr GDP'!$A$3:$ZZ$3,0))*100,"n/a")),"n/a")</f>
        <v>n/a</v>
      </c>
      <c r="E45" s="17" t="str">
        <f>IFERROR(IF(OR(INDEX('1. Out Res'!$A$4:$ZZ$48,MATCH($A45,'1. Out Res'!$A$4:$A$48,0),MATCH('8. M GDP'!E$3,'1. Out Res'!$A$3:$ZZ$3,0))="",INDEX('27. Curr GDP'!$A$4:$ZZ$48,MATCH($A45,'27. Curr GDP'!$A$4:$A$48,0),MATCH('8. M GDP'!E$3,'27. Curr GDP'!$A$3:$ZZ$3,0))=""),"n/a",IFERROR(INDEX('1. Out Res'!$A$4:$ZZ$48,MATCH($A45,'1. Out Res'!$A$4:$A$48,0),MATCH('8. M GDP'!E$3,'1. Out Res'!$A$3:$ZZ$3,0))/INDEX('27. Curr GDP'!$A$4:$ZZ$48,MATCH($A45,'27. Curr GDP'!$A$4:$A$48,0),MATCH('8. M GDP'!E$3,'27. Curr GDP'!$A$3:$ZZ$3,0))*100,"n/a")),"n/a")</f>
        <v>n/a</v>
      </c>
      <c r="F45" s="17" t="str">
        <f>IFERROR(IF(OR(INDEX('1. Out Res'!$A$4:$ZZ$48,MATCH($A45,'1. Out Res'!$A$4:$A$48,0),MATCH('8. M GDP'!F$3,'1. Out Res'!$A$3:$ZZ$3,0))="",INDEX('27. Curr GDP'!$A$4:$ZZ$48,MATCH($A45,'27. Curr GDP'!$A$4:$A$48,0),MATCH('8. M GDP'!F$3,'27. Curr GDP'!$A$3:$ZZ$3,0))=""),"n/a",IFERROR(INDEX('1. Out Res'!$A$4:$ZZ$48,MATCH($A45,'1. Out Res'!$A$4:$A$48,0),MATCH('8. M GDP'!F$3,'1. Out Res'!$A$3:$ZZ$3,0))/INDEX('27. Curr GDP'!$A$4:$ZZ$48,MATCH($A45,'27. Curr GDP'!$A$4:$A$48,0),MATCH('8. M GDP'!F$3,'27. Curr GDP'!$A$3:$ZZ$3,0))*100,"n/a")),"n/a")</f>
        <v>n/a</v>
      </c>
      <c r="G45" s="17" t="str">
        <f>IFERROR(IF(OR(INDEX('1. Out Res'!$A$4:$ZZ$48,MATCH($A45,'1. Out Res'!$A$4:$A$48,0),MATCH('8. M GDP'!G$3,'1. Out Res'!$A$3:$ZZ$3,0))="",INDEX('27. Curr GDP'!$A$4:$ZZ$48,MATCH($A45,'27. Curr GDP'!$A$4:$A$48,0),MATCH('8. M GDP'!G$3,'27. Curr GDP'!$A$3:$ZZ$3,0))=""),"n/a",IFERROR(INDEX('1. Out Res'!$A$4:$ZZ$48,MATCH($A45,'1. Out Res'!$A$4:$A$48,0),MATCH('8. M GDP'!G$3,'1. Out Res'!$A$3:$ZZ$3,0))/INDEX('27. Curr GDP'!$A$4:$ZZ$48,MATCH($A45,'27. Curr GDP'!$A$4:$A$48,0),MATCH('8. M GDP'!G$3,'27. Curr GDP'!$A$3:$ZZ$3,0))*100,"n/a")),"n/a")</f>
        <v>n/a</v>
      </c>
      <c r="H45" s="17" t="str">
        <f>IFERROR(IF(OR(INDEX('1. Out Res'!$A$4:$ZZ$48,MATCH($A45,'1. Out Res'!$A$4:$A$48,0),MATCH('8. M GDP'!H$3,'1. Out Res'!$A$3:$ZZ$3,0))="",INDEX('27. Curr GDP'!$A$4:$ZZ$48,MATCH($A45,'27. Curr GDP'!$A$4:$A$48,0),MATCH('8. M GDP'!H$3,'27. Curr GDP'!$A$3:$ZZ$3,0))=""),"n/a",IFERROR(INDEX('1. Out Res'!$A$4:$ZZ$48,MATCH($A45,'1. Out Res'!$A$4:$A$48,0),MATCH('8. M GDP'!H$3,'1. Out Res'!$A$3:$ZZ$3,0))/INDEX('27. Curr GDP'!$A$4:$ZZ$48,MATCH($A45,'27. Curr GDP'!$A$4:$A$48,0),MATCH('8. M GDP'!H$3,'27. Curr GDP'!$A$3:$ZZ$3,0))*100,"n/a")),"n/a")</f>
        <v>n/a</v>
      </c>
      <c r="I45" s="17" t="str">
        <f>IFERROR(IF(OR(INDEX('1. Out Res'!$A$4:$ZZ$48,MATCH($A45,'1. Out Res'!$A$4:$A$48,0),MATCH('8. M GDP'!I$3,'1. Out Res'!$A$3:$ZZ$3,0))="",INDEX('27. Curr GDP'!$A$4:$ZZ$48,MATCH($A45,'27. Curr GDP'!$A$4:$A$48,0),MATCH('8. M GDP'!I$3,'27. Curr GDP'!$A$3:$ZZ$3,0))=""),"n/a",IFERROR(INDEX('1. Out Res'!$A$4:$ZZ$48,MATCH($A45,'1. Out Res'!$A$4:$A$48,0),MATCH('8. M GDP'!I$3,'1. Out Res'!$A$3:$ZZ$3,0))/INDEX('27. Curr GDP'!$A$4:$ZZ$48,MATCH($A45,'27. Curr GDP'!$A$4:$A$48,0),MATCH('8. M GDP'!I$3,'27. Curr GDP'!$A$3:$ZZ$3,0))*100,"n/a")),"n/a")</f>
        <v>n/a</v>
      </c>
      <c r="J45" s="17" t="str">
        <f>IFERROR(IF(OR(INDEX('1. Out Res'!$A$4:$ZZ$48,MATCH($A45,'1. Out Res'!$A$4:$A$48,0),MATCH('8. M GDP'!J$3,'1. Out Res'!$A$3:$ZZ$3,0))="",INDEX('27. Curr GDP'!$A$4:$ZZ$48,MATCH($A45,'27. Curr GDP'!$A$4:$A$48,0),MATCH('8. M GDP'!J$3,'27. Curr GDP'!$A$3:$ZZ$3,0))=""),"n/a",IFERROR(INDEX('1. Out Res'!$A$4:$ZZ$48,MATCH($A45,'1. Out Res'!$A$4:$A$48,0),MATCH('8. M GDP'!J$3,'1. Out Res'!$A$3:$ZZ$3,0))/INDEX('27. Curr GDP'!$A$4:$ZZ$48,MATCH($A45,'27. Curr GDP'!$A$4:$A$48,0),MATCH('8. M GDP'!J$3,'27. Curr GDP'!$A$3:$ZZ$3,0))*100,"n/a")),"n/a")</f>
        <v>n/a</v>
      </c>
      <c r="K45" s="17" t="str">
        <f>IFERROR(IF(OR(INDEX('1. Out Res'!$A$4:$ZZ$48,MATCH($A45,'1. Out Res'!$A$4:$A$48,0),MATCH('8. M GDP'!K$3,'1. Out Res'!$A$3:$ZZ$3,0))="",INDEX('27. Curr GDP'!$A$4:$ZZ$48,MATCH($A45,'27. Curr GDP'!$A$4:$A$48,0),MATCH('8. M GDP'!K$3,'27. Curr GDP'!$A$3:$ZZ$3,0))=""),"n/a",IFERROR(INDEX('1. Out Res'!$A$4:$ZZ$48,MATCH($A45,'1. Out Res'!$A$4:$A$48,0),MATCH('8. M GDP'!K$3,'1. Out Res'!$A$3:$ZZ$3,0))/INDEX('27. Curr GDP'!$A$4:$ZZ$48,MATCH($A45,'27. Curr GDP'!$A$4:$A$48,0),MATCH('8. M GDP'!K$3,'27. Curr GDP'!$A$3:$ZZ$3,0))*100,"n/a")),"n/a")</f>
        <v>n/a</v>
      </c>
      <c r="L45" s="17">
        <v>26.060881365175199</v>
      </c>
      <c r="M45" s="17">
        <v>30.599937987229499</v>
      </c>
      <c r="N45" s="17">
        <v>31.327760687182799</v>
      </c>
      <c r="O45" s="17">
        <v>31.4887896869744</v>
      </c>
      <c r="P45" s="17">
        <v>31.449798416055799</v>
      </c>
      <c r="Q45" s="17">
        <v>31.142225134193801</v>
      </c>
      <c r="R45" s="17">
        <v>33.143685329453703</v>
      </c>
      <c r="S45" s="17">
        <v>30.5486424402194</v>
      </c>
      <c r="T45" s="17">
        <v>30.570039124870199</v>
      </c>
      <c r="U45" s="17">
        <v>33.825916384000301</v>
      </c>
      <c r="V45" s="17">
        <v>28.508818900390999</v>
      </c>
      <c r="W45" s="17">
        <v>26.1363810250635</v>
      </c>
      <c r="X45" s="17">
        <v>33.504037094825897</v>
      </c>
      <c r="Y45" s="17">
        <v>30.2589812521501</v>
      </c>
      <c r="Z45" s="17">
        <f>IFERROR(IF(OR(INDEX('1. Out Res'!$A$4:$ZZ$48,MATCH($A45,'1. Out Res'!$A$4:$A$48,0),MATCH('8. M GDP'!Z$3,'1. Out Res'!$A$3:$ZZ$3,0))="",INDEX('27. Curr GDP'!$A$4:$ZZ$48,MATCH($A45,'27. Curr GDP'!$A$4:$A$48,0),MATCH('8. M GDP'!Z$3,'27. Curr GDP'!$A$3:$ZZ$3,0))=""),"n/a",IFERROR(INDEX('1. Out Res'!$A$4:$ZZ$48,MATCH($A45,'1. Out Res'!$A$4:$A$48,0),MATCH('8. M GDP'!Z$3,'1. Out Res'!$A$3:$ZZ$3,0))/INDEX('27. Curr GDP'!$A$4:$ZZ$48,MATCH($A45,'27. Curr GDP'!$A$4:$A$48,0),MATCH('8. M GDP'!Z$3,'27. Curr GDP'!$A$3:$ZZ$3,0))*100,"n/a")),"n/a")</f>
        <v>39.251016260162601</v>
      </c>
    </row>
    <row r="46" spans="1:26" ht="15" customHeight="1" x14ac:dyDescent="0.25">
      <c r="A46" s="7" t="s">
        <v>71</v>
      </c>
      <c r="B46" s="17" t="str">
        <f>IFERROR(IF(OR(INDEX('1. Out Res'!$A$4:$ZZ$48,MATCH($A46,'1. Out Res'!$A$4:$A$48,0),MATCH('8. M GDP'!B$3,'1. Out Res'!$A$3:$ZZ$3,0))="",INDEX('27. Curr GDP'!$A$4:$ZZ$48,MATCH($A46,'27. Curr GDP'!$A$4:$A$48,0),MATCH('8. M GDP'!B$3,'27. Curr GDP'!$A$3:$ZZ$3,0))=""),"n/a",IFERROR(INDEX('1. Out Res'!$A$4:$ZZ$48,MATCH($A46,'1. Out Res'!$A$4:$A$48,0),MATCH('8. M GDP'!B$3,'1. Out Res'!$A$3:$ZZ$3,0))/INDEX('27. Curr GDP'!$A$4:$ZZ$48,MATCH($A46,'27. Curr GDP'!$A$4:$A$48,0),MATCH('8. M GDP'!B$3,'27. Curr GDP'!$A$3:$ZZ$3,0))*100,"n/a")),"n/a")</f>
        <v>n/a</v>
      </c>
      <c r="C46" s="17" t="str">
        <f>IFERROR(IF(OR(INDEX('1. Out Res'!$A$4:$ZZ$48,MATCH($A46,'1. Out Res'!$A$4:$A$48,0),MATCH('8. M GDP'!C$3,'1. Out Res'!$A$3:$ZZ$3,0))="",INDEX('27. Curr GDP'!$A$4:$ZZ$48,MATCH($A46,'27. Curr GDP'!$A$4:$A$48,0),MATCH('8. M GDP'!C$3,'27. Curr GDP'!$A$3:$ZZ$3,0))=""),"n/a",IFERROR(INDEX('1. Out Res'!$A$4:$ZZ$48,MATCH($A46,'1. Out Res'!$A$4:$A$48,0),MATCH('8. M GDP'!C$3,'1. Out Res'!$A$3:$ZZ$3,0))/INDEX('27. Curr GDP'!$A$4:$ZZ$48,MATCH($A46,'27. Curr GDP'!$A$4:$A$48,0),MATCH('8. M GDP'!C$3,'27. Curr GDP'!$A$3:$ZZ$3,0))*100,"n/a")),"n/a")</f>
        <v>n/a</v>
      </c>
      <c r="D46" s="17" t="str">
        <f>IFERROR(IF(OR(INDEX('1. Out Res'!$A$4:$ZZ$48,MATCH($A46,'1. Out Res'!$A$4:$A$48,0),MATCH('8. M GDP'!D$3,'1. Out Res'!$A$3:$ZZ$3,0))="",INDEX('27. Curr GDP'!$A$4:$ZZ$48,MATCH($A46,'27. Curr GDP'!$A$4:$A$48,0),MATCH('8. M GDP'!D$3,'27. Curr GDP'!$A$3:$ZZ$3,0))=""),"n/a",IFERROR(INDEX('1. Out Res'!$A$4:$ZZ$48,MATCH($A46,'1. Out Res'!$A$4:$A$48,0),MATCH('8. M GDP'!D$3,'1. Out Res'!$A$3:$ZZ$3,0))/INDEX('27. Curr GDP'!$A$4:$ZZ$48,MATCH($A46,'27. Curr GDP'!$A$4:$A$48,0),MATCH('8. M GDP'!D$3,'27. Curr GDP'!$A$3:$ZZ$3,0))*100,"n/a")),"n/a")</f>
        <v>n/a</v>
      </c>
      <c r="E46" s="17" t="str">
        <f>IFERROR(IF(OR(INDEX('1. Out Res'!$A$4:$ZZ$48,MATCH($A46,'1. Out Res'!$A$4:$A$48,0),MATCH('8. M GDP'!E$3,'1. Out Res'!$A$3:$ZZ$3,0))="",INDEX('27. Curr GDP'!$A$4:$ZZ$48,MATCH($A46,'27. Curr GDP'!$A$4:$A$48,0),MATCH('8. M GDP'!E$3,'27. Curr GDP'!$A$3:$ZZ$3,0))=""),"n/a",IFERROR(INDEX('1. Out Res'!$A$4:$ZZ$48,MATCH($A46,'1. Out Res'!$A$4:$A$48,0),MATCH('8. M GDP'!E$3,'1. Out Res'!$A$3:$ZZ$3,0))/INDEX('27. Curr GDP'!$A$4:$ZZ$48,MATCH($A46,'27. Curr GDP'!$A$4:$A$48,0),MATCH('8. M GDP'!E$3,'27. Curr GDP'!$A$3:$ZZ$3,0))*100,"n/a")),"n/a")</f>
        <v>n/a</v>
      </c>
      <c r="F46" s="17" t="str">
        <f>IFERROR(IF(OR(INDEX('1. Out Res'!$A$4:$ZZ$48,MATCH($A46,'1. Out Res'!$A$4:$A$48,0),MATCH('8. M GDP'!F$3,'1. Out Res'!$A$3:$ZZ$3,0))="",INDEX('27. Curr GDP'!$A$4:$ZZ$48,MATCH($A46,'27. Curr GDP'!$A$4:$A$48,0),MATCH('8. M GDP'!F$3,'27. Curr GDP'!$A$3:$ZZ$3,0))=""),"n/a",IFERROR(INDEX('1. Out Res'!$A$4:$ZZ$48,MATCH($A46,'1. Out Res'!$A$4:$A$48,0),MATCH('8. M GDP'!F$3,'1. Out Res'!$A$3:$ZZ$3,0))/INDEX('27. Curr GDP'!$A$4:$ZZ$48,MATCH($A46,'27. Curr GDP'!$A$4:$A$48,0),MATCH('8. M GDP'!F$3,'27. Curr GDP'!$A$3:$ZZ$3,0))*100,"n/a")),"n/a")</f>
        <v>n/a</v>
      </c>
      <c r="G46" s="17" t="str">
        <f>IFERROR(IF(OR(INDEX('1. Out Res'!$A$4:$ZZ$48,MATCH($A46,'1. Out Res'!$A$4:$A$48,0),MATCH('8. M GDP'!G$3,'1. Out Res'!$A$3:$ZZ$3,0))="",INDEX('27. Curr GDP'!$A$4:$ZZ$48,MATCH($A46,'27. Curr GDP'!$A$4:$A$48,0),MATCH('8. M GDP'!G$3,'27. Curr GDP'!$A$3:$ZZ$3,0))=""),"n/a",IFERROR(INDEX('1. Out Res'!$A$4:$ZZ$48,MATCH($A46,'1. Out Res'!$A$4:$A$48,0),MATCH('8. M GDP'!G$3,'1. Out Res'!$A$3:$ZZ$3,0))/INDEX('27. Curr GDP'!$A$4:$ZZ$48,MATCH($A46,'27. Curr GDP'!$A$4:$A$48,0),MATCH('8. M GDP'!G$3,'27. Curr GDP'!$A$3:$ZZ$3,0))*100,"n/a")),"n/a")</f>
        <v>n/a</v>
      </c>
      <c r="H46" s="17">
        <v>26.5226862422351</v>
      </c>
      <c r="I46" s="17">
        <v>22.278032150360701</v>
      </c>
      <c r="J46" s="17">
        <v>30.75968424333</v>
      </c>
      <c r="K46" s="17">
        <v>28.046763798152298</v>
      </c>
      <c r="L46" s="17">
        <v>26.754055850932101</v>
      </c>
      <c r="M46" s="17">
        <v>29.204646358862298</v>
      </c>
      <c r="N46" s="17">
        <v>33</v>
      </c>
      <c r="O46" s="17">
        <v>36</v>
      </c>
      <c r="P46" s="17">
        <v>36</v>
      </c>
      <c r="Q46" s="17">
        <v>40</v>
      </c>
      <c r="R46" s="17">
        <v>40</v>
      </c>
      <c r="S46" s="17">
        <v>41</v>
      </c>
      <c r="T46" s="17">
        <v>42</v>
      </c>
      <c r="U46" s="17">
        <v>45</v>
      </c>
      <c r="V46" s="17">
        <v>44</v>
      </c>
      <c r="W46" s="17">
        <v>44</v>
      </c>
      <c r="X46" s="17">
        <v>44</v>
      </c>
      <c r="Y46" s="17">
        <v>41.795495726495702</v>
      </c>
      <c r="Z46" s="17">
        <v>44</v>
      </c>
    </row>
    <row r="47" spans="1:26" ht="15" customHeight="1" x14ac:dyDescent="0.25">
      <c r="A47" s="7" t="s">
        <v>72</v>
      </c>
      <c r="B47" s="17" t="str">
        <f>IFERROR(IF(OR(INDEX('1. Out Res'!$A$4:$ZZ$48,MATCH($A47,'1. Out Res'!$A$4:$A$48,0),MATCH('8. M GDP'!B$3,'1. Out Res'!$A$3:$ZZ$3,0))="",INDEX('27. Curr GDP'!$A$4:$ZZ$48,MATCH($A47,'27. Curr GDP'!$A$4:$A$48,0),MATCH('8. M GDP'!B$3,'27. Curr GDP'!$A$3:$ZZ$3,0))=""),"n/a",IFERROR(INDEX('1. Out Res'!$A$4:$ZZ$48,MATCH($A47,'1. Out Res'!$A$4:$A$48,0),MATCH('8. M GDP'!B$3,'1. Out Res'!$A$3:$ZZ$3,0))/INDEX('27. Curr GDP'!$A$4:$ZZ$48,MATCH($A47,'27. Curr GDP'!$A$4:$A$48,0),MATCH('8. M GDP'!B$3,'27. Curr GDP'!$A$3:$ZZ$3,0))*100,"n/a")),"n/a")</f>
        <v>n/a</v>
      </c>
      <c r="C47" s="17" t="str">
        <f>IFERROR(IF(OR(INDEX('1. Out Res'!$A$4:$ZZ$48,MATCH($A47,'1. Out Res'!$A$4:$A$48,0),MATCH('8. M GDP'!C$3,'1. Out Res'!$A$3:$ZZ$3,0))="",INDEX('27. Curr GDP'!$A$4:$ZZ$48,MATCH($A47,'27. Curr GDP'!$A$4:$A$48,0),MATCH('8. M GDP'!C$3,'27. Curr GDP'!$A$3:$ZZ$3,0))=""),"n/a",IFERROR(INDEX('1. Out Res'!$A$4:$ZZ$48,MATCH($A47,'1. Out Res'!$A$4:$A$48,0),MATCH('8. M GDP'!C$3,'1. Out Res'!$A$3:$ZZ$3,0))/INDEX('27. Curr GDP'!$A$4:$ZZ$48,MATCH($A47,'27. Curr GDP'!$A$4:$A$48,0),MATCH('8. M GDP'!C$3,'27. Curr GDP'!$A$3:$ZZ$3,0))*100,"n/a")),"n/a")</f>
        <v>n/a</v>
      </c>
      <c r="D47" s="17">
        <v>6.0303760217826401E-2</v>
      </c>
      <c r="E47" s="17">
        <v>0.367061201175089</v>
      </c>
      <c r="F47" s="17">
        <v>1.7338969327620399</v>
      </c>
      <c r="G47" s="17">
        <v>2.7848908629048998</v>
      </c>
      <c r="H47" s="17">
        <v>3.7858172282106</v>
      </c>
      <c r="I47" s="17">
        <v>2.96654602702182</v>
      </c>
      <c r="J47" s="17">
        <v>4.3326841479012099</v>
      </c>
      <c r="K47" s="17">
        <v>4.89166796720066</v>
      </c>
      <c r="L47" s="17">
        <v>4.6275890884788904</v>
      </c>
      <c r="M47" s="17">
        <v>5.4185849549192797</v>
      </c>
      <c r="N47" s="17">
        <v>5.3360439620423996</v>
      </c>
      <c r="O47" s="17">
        <v>5.7269027811411304</v>
      </c>
      <c r="P47" s="17">
        <v>5.6819553769912199</v>
      </c>
      <c r="Q47" s="17">
        <v>5.3556895512488802</v>
      </c>
      <c r="R47" s="17">
        <v>5.8789797555292003</v>
      </c>
      <c r="S47" s="17">
        <v>4.5801306347065802</v>
      </c>
      <c r="T47" s="17">
        <v>4.42881189310551</v>
      </c>
      <c r="U47" s="17">
        <v>5.2203085747352898</v>
      </c>
      <c r="V47" s="17">
        <v>2.7155935959304598</v>
      </c>
      <c r="W47" s="17">
        <v>2.1236132955614302</v>
      </c>
      <c r="X47" s="17">
        <v>1.3484500247642399</v>
      </c>
      <c r="Y47" s="17" t="str">
        <f>IFERROR(IF(OR(INDEX('1. Out Res'!$A$4:$ZZ$48,MATCH($A47,'1. Out Res'!$A$4:$A$48,0),MATCH('8. M GDP'!Y$3,'1. Out Res'!$A$3:$ZZ$3,0))="",INDEX('27. Curr GDP'!$A$4:$ZZ$48,MATCH($A47,'27. Curr GDP'!$A$4:$A$48,0),MATCH('8. M GDP'!Y$3,'27. Curr GDP'!$A$3:$ZZ$3,0))=""),"n/a",IFERROR(INDEX('1. Out Res'!$A$4:$ZZ$48,MATCH($A47,'1. Out Res'!$A$4:$A$48,0),MATCH('8. M GDP'!Y$3,'1. Out Res'!$A$3:$ZZ$3,0))/INDEX('27. Curr GDP'!$A$4:$ZZ$48,MATCH($A47,'27. Curr GDP'!$A$4:$A$48,0),MATCH('8. M GDP'!Y$3,'27. Curr GDP'!$A$3:$ZZ$3,0))*100,"n/a")),"n/a")</f>
        <v>n/a</v>
      </c>
      <c r="Z47" s="17">
        <v>0.85</v>
      </c>
    </row>
    <row r="48" spans="1:26" ht="15.75" customHeight="1" thickBot="1" x14ac:dyDescent="0.3">
      <c r="A48" s="10" t="s">
        <v>73</v>
      </c>
      <c r="B48" s="20">
        <v>132.248206257368</v>
      </c>
      <c r="C48" s="20">
        <v>128.04719510298199</v>
      </c>
      <c r="D48" s="20">
        <v>122.153075341838</v>
      </c>
      <c r="E48" s="20">
        <v>114.54698815397199</v>
      </c>
      <c r="F48" s="20">
        <v>107.325648812811</v>
      </c>
      <c r="G48" s="20">
        <v>101.294232606619</v>
      </c>
      <c r="H48" s="20">
        <v>96.684843774288794</v>
      </c>
      <c r="I48" s="20">
        <v>94.749818041483195</v>
      </c>
      <c r="J48" s="20">
        <v>96.6594672625112</v>
      </c>
      <c r="K48" s="20">
        <v>92.992419749517794</v>
      </c>
      <c r="L48" s="20">
        <v>89.709312183387894</v>
      </c>
      <c r="M48" s="20">
        <v>86.098492981706002</v>
      </c>
      <c r="N48" s="20">
        <v>82.901933720067504</v>
      </c>
      <c r="O48" s="20">
        <v>79.476980087317699</v>
      </c>
      <c r="P48" s="20">
        <v>76.493063678600706</v>
      </c>
      <c r="Q48" s="20">
        <v>74.418933363112799</v>
      </c>
      <c r="R48" s="20">
        <v>71.355979216912004</v>
      </c>
      <c r="S48" s="20">
        <v>67.748113489563195</v>
      </c>
      <c r="T48" s="20">
        <f>IFERROR(IF(OR(INDEX('1. Out Res'!$A$4:$ZZ$48,MATCH($A48,'1. Out Res'!$A$4:$A$48,0),MATCH('8. M GDP'!T$3,'1. Out Res'!$A$3:$ZZ$3,0))="",INDEX('27. Curr GDP'!$A$4:$ZZ$48,MATCH($A48,'27. Curr GDP'!$A$4:$A$48,0),MATCH('8. M GDP'!T$3,'27. Curr GDP'!$A$3:$ZZ$3,0))=""),"n/a",IFERROR(INDEX('1. Out Res'!$A$4:$ZZ$48,MATCH($A48,'1. Out Res'!$A$4:$A$48,0),MATCH('8. M GDP'!T$3,'1. Out Res'!$A$3:$ZZ$3,0))/INDEX('27. Curr GDP'!$A$4:$ZZ$48,MATCH($A48,'27. Curr GDP'!$A$4:$A$48,0),MATCH('8. M GDP'!T$3,'27. Curr GDP'!$A$3:$ZZ$3,0))*100,"n/a")),"n/a")</f>
        <v>65.025537372104054</v>
      </c>
      <c r="U48" s="20">
        <f>IFERROR(IF(OR(INDEX('1. Out Res'!$A$4:$ZZ$48,MATCH($A48,'1. Out Res'!$A$4:$A$48,0),MATCH('8. M GDP'!U$3,'1. Out Res'!$A$3:$ZZ$3,0))="",INDEX('27. Curr GDP'!$A$4:$ZZ$48,MATCH($A48,'27. Curr GDP'!$A$4:$A$48,0),MATCH('8. M GDP'!U$3,'27. Curr GDP'!$A$3:$ZZ$3,0))=""),"n/a",IFERROR(INDEX('1. Out Res'!$A$4:$ZZ$48,MATCH($A48,'1. Out Res'!$A$4:$A$48,0),MATCH('8. M GDP'!U$3,'1. Out Res'!$A$3:$ZZ$3,0))/INDEX('27. Curr GDP'!$A$4:$ZZ$48,MATCH($A48,'27. Curr GDP'!$A$4:$A$48,0),MATCH('8. M GDP'!U$3,'27. Curr GDP'!$A$3:$ZZ$3,0))*100,"n/a")),"n/a")</f>
        <v>65.630798776434247</v>
      </c>
      <c r="V48" s="20">
        <f>IFERROR(IF(OR(INDEX('1. Out Res'!$A$4:$ZZ$48,MATCH($A48,'1. Out Res'!$A$4:$A$48,0),MATCH('8. M GDP'!V$3,'1. Out Res'!$A$3:$ZZ$3,0))="",INDEX('27. Curr GDP'!$A$4:$ZZ$48,MATCH($A48,'27. Curr GDP'!$A$4:$A$48,0),MATCH('8. M GDP'!V$3,'27. Curr GDP'!$A$3:$ZZ$3,0))=""),"n/a",IFERROR(INDEX('1. Out Res'!$A$4:$ZZ$48,MATCH($A48,'1. Out Res'!$A$4:$A$48,0),MATCH('8. M GDP'!V$3,'1. Out Res'!$A$3:$ZZ$3,0))/INDEX('27. Curr GDP'!$A$4:$ZZ$48,MATCH($A48,'27. Curr GDP'!$A$4:$A$48,0),MATCH('8. M GDP'!V$3,'27. Curr GDP'!$A$3:$ZZ$3,0))*100,"n/a")),"n/a")</f>
        <v>59.313284493336369</v>
      </c>
      <c r="W48" s="20">
        <f>IFERROR(IF(OR(INDEX('1. Out Res'!$A$4:$ZZ$48,MATCH($A48,'1. Out Res'!$A$4:$A$48,0),MATCH('8. M GDP'!W$3,'1. Out Res'!$A$3:$ZZ$3,0))="",INDEX('27. Curr GDP'!$A$4:$ZZ$48,MATCH($A48,'27. Curr GDP'!$A$4:$A$48,0),MATCH('8. M GDP'!W$3,'27. Curr GDP'!$A$3:$ZZ$3,0))=""),"n/a",IFERROR(INDEX('1. Out Res'!$A$4:$ZZ$48,MATCH($A48,'1. Out Res'!$A$4:$A$48,0),MATCH('8. M GDP'!W$3,'1. Out Res'!$A$3:$ZZ$3,0))/INDEX('27. Curr GDP'!$A$4:$ZZ$48,MATCH($A48,'27. Curr GDP'!$A$4:$A$48,0),MATCH('8. M GDP'!W$3,'27. Curr GDP'!$A$3:$ZZ$3,0))*100,"n/a")),"n/a")</f>
        <v>54.359662990743409</v>
      </c>
      <c r="X48" s="20">
        <v>51.1532111927757</v>
      </c>
      <c r="Y48" s="20">
        <v>40.958180757234302</v>
      </c>
      <c r="Z48" s="20">
        <f>IFERROR(IF(OR(INDEX('1. Out Res'!$A$4:$ZZ$48,MATCH($A48,'1. Out Res'!$A$4:$A$48,0),MATCH('8. M GDP'!Z$3,'1. Out Res'!$A$3:$ZZ$3,0))="",INDEX('27. Curr GDP'!$A$4:$ZZ$48,MATCH($A48,'27. Curr GDP'!$A$4:$A$48,0),MATCH('8. M GDP'!Z$3,'27. Curr GDP'!$A$3:$ZZ$3,0))=""),"n/a",IFERROR(INDEX('1. Out Res'!$A$4:$ZZ$48,MATCH($A48,'1. Out Res'!$A$4:$A$48,0),MATCH('8. M GDP'!Z$3,'1. Out Res'!$A$3:$ZZ$3,0))/INDEX('27. Curr GDP'!$A$4:$ZZ$48,MATCH($A48,'27. Curr GDP'!$A$4:$A$48,0),MATCH('8. M GDP'!Z$3,'27. Curr GDP'!$A$3:$ZZ$3,0))*100,"n/a")),"n/a")</f>
        <v>51.3340782122905</v>
      </c>
    </row>
    <row r="50" spans="1:1" ht="15" customHeight="1" x14ac:dyDescent="0.25">
      <c r="A50" t="s">
        <v>149</v>
      </c>
    </row>
    <row r="52" spans="1:1" ht="15" customHeight="1" x14ac:dyDescent="0.25">
      <c r="A52" t="s">
        <v>75</v>
      </c>
    </row>
    <row r="53" spans="1:1" ht="15" customHeight="1" x14ac:dyDescent="0.25">
      <c r="A53" t="s">
        <v>102</v>
      </c>
    </row>
    <row r="55" spans="1:1" ht="15" customHeight="1" x14ac:dyDescent="0.25">
      <c r="A55" t="s">
        <v>88</v>
      </c>
    </row>
    <row r="56" spans="1:1" ht="15" customHeight="1" x14ac:dyDescent="0.25"/>
    <row r="57" spans="1:1" ht="15" customHeight="1" x14ac:dyDescent="0.25">
      <c r="A57" t="s">
        <v>89</v>
      </c>
    </row>
    <row r="58" spans="1:1" ht="15" customHeight="1" x14ac:dyDescent="0.25">
      <c r="A58" t="s">
        <v>150</v>
      </c>
    </row>
    <row r="59" spans="1:1" ht="15" customHeight="1" x14ac:dyDescent="0.25"/>
    <row r="60" spans="1:1" ht="15" customHeight="1" x14ac:dyDescent="0.25">
      <c r="A60" t="s">
        <v>91</v>
      </c>
    </row>
    <row r="61" spans="1:1" ht="15" customHeight="1" x14ac:dyDescent="0.25">
      <c r="A61" t="s">
        <v>151</v>
      </c>
    </row>
    <row r="62" spans="1:1" ht="15" customHeight="1" x14ac:dyDescent="0.25">
      <c r="A62" t="s">
        <v>92</v>
      </c>
    </row>
    <row r="63" spans="1:1" ht="15" customHeight="1" x14ac:dyDescent="0.25">
      <c r="A63" t="s">
        <v>152</v>
      </c>
    </row>
    <row r="64" spans="1:1" ht="15" customHeight="1" x14ac:dyDescent="0.25">
      <c r="A64" t="s">
        <v>153</v>
      </c>
    </row>
    <row r="65" spans="1:1" ht="15" customHeight="1" x14ac:dyDescent="0.25"/>
    <row r="67" spans="1:1" ht="15" customHeight="1" x14ac:dyDescent="0.25">
      <c r="A67" s="1"/>
    </row>
    <row r="68" spans="1:1" ht="15" customHeight="1" x14ac:dyDescent="0.25"/>
    <row r="77" spans="1:1" ht="15" customHeight="1" x14ac:dyDescent="0.25"/>
    <row r="78" spans="1:1" ht="15" customHeight="1" x14ac:dyDescent="0.25"/>
    <row r="79" spans="1:1" ht="15" customHeight="1" x14ac:dyDescent="0.25"/>
    <row r="80" spans="1:1" ht="15" customHeight="1" x14ac:dyDescent="0.25"/>
    <row r="81" customFormat="1" ht="15" customHeight="1" x14ac:dyDescent="0.25"/>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UFZAHDXV6EXC-877681433-512367</_dlc_DocId>
    <_dlc_DocIdUrl xmlns="6a9f6bf8-3710-4c59-a4eb-7c22c36861d0">
      <Url>https://emfecbc.sharepoint.com/sites/HypoDocumentCenter/_layouts/15/DocIdRedir.aspx?ID=UFZAHDXV6EXC-877681433-512367</Url>
      <Description>UFZAHDXV6EXC-877681433-512367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F719AF-1F15-48BE-A0B1-C2BA99DA6902}">
  <ds:schemaRefs>
    <ds:schemaRef ds:uri="http://schemas.microsoft.com/sharepoint/events"/>
  </ds:schemaRefs>
</ds:datastoreItem>
</file>

<file path=customXml/itemProps2.xml><?xml version="1.0" encoding="utf-8"?>
<ds:datastoreItem xmlns:ds="http://schemas.openxmlformats.org/officeDocument/2006/customXml" ds:itemID="{487ED18F-3D38-4A81-A099-9D782DEC8F6B}">
  <ds:schemaRefs>
    <ds:schemaRef ds:uri="http://schemas.microsoft.com/sharepoint/v3/contenttype/forms"/>
  </ds:schemaRefs>
</ds:datastoreItem>
</file>

<file path=customXml/itemProps3.xml><?xml version="1.0" encoding="utf-8"?>
<ds:datastoreItem xmlns:ds="http://schemas.openxmlformats.org/officeDocument/2006/customXml" ds:itemID="{3BD52CC8-DA30-4630-8A80-FF43E3E4E886}">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C9DCB9BE-1D0C-419B-A5DE-F7CBB2804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table of contents</vt:lpstr>
      <vt:lpstr>1. Out Res</vt:lpstr>
      <vt:lpstr>2. Change Out Res</vt:lpstr>
      <vt:lpstr>3. Grs Res</vt:lpstr>
      <vt:lpstr>4. Int Rt</vt:lpstr>
      <vt:lpstr>5. Var Int Rt</vt:lpstr>
      <vt:lpstr>6. Avg M</vt:lpstr>
      <vt:lpstr>7. Out Non Res</vt:lpstr>
      <vt:lpstr>8. M GDP</vt:lpstr>
      <vt:lpstr>9. M Disp</vt:lpstr>
      <vt:lpstr>10. M Cap Tot</vt:lpstr>
      <vt:lpstr>11. Ow Oc Rt</vt:lpstr>
      <vt:lpstr>12. Bu Pt</vt:lpstr>
      <vt:lpstr>13. Hous Start</vt:lpstr>
      <vt:lpstr>14. House Com</vt:lpstr>
      <vt:lpstr>15. GFCF</vt:lpstr>
      <vt:lpstr>16. TDwe Stk</vt:lpstr>
      <vt:lpstr>17. Trans</vt:lpstr>
      <vt:lpstr>18. HPI</vt:lpstr>
      <vt:lpstr>19. HPI cities</vt:lpstr>
      <vt:lpstr>20. Chg in HPI</vt:lpstr>
      <vt:lpstr>21. HPI Disp</vt:lpstr>
      <vt:lpstr>22. CB Out</vt:lpstr>
      <vt:lpstr>23. CB Iss</vt:lpstr>
      <vt:lpstr>24. CB GDP</vt:lpstr>
      <vt:lpstr>25. RMBS Out</vt:lpstr>
      <vt:lpstr>26. RMBS Iss</vt:lpstr>
      <vt:lpstr>27. Curr GDP</vt:lpstr>
      <vt:lpstr>28. Disp</vt:lpstr>
      <vt:lpstr>29. Tot Pop</vt:lpstr>
      <vt:lpstr>30. FX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Giorgia D’Alessandro</dc:creator>
  <dc:description/>
  <cp:lastModifiedBy>Sage Douglas</cp:lastModifiedBy>
  <cp:revision>0</cp:revision>
  <dcterms:created xsi:type="dcterms:W3CDTF">2024-08-08T12:11:43Z</dcterms:created>
  <dcterms:modified xsi:type="dcterms:W3CDTF">2026-09-11T12:38:15Z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MediaServiceImageTags">
    <vt:lpwstr/>
  </property>
  <property fmtid="{D5CDD505-2E9C-101B-9397-08002B2CF9AE}" pid="4" name="_dlc_DocIdItemGuid">
    <vt:lpwstr>918faeeb-3a83-48ec-83d1-aad271ed8220</vt:lpwstr>
  </property>
</Properties>
</file>